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126"/>
  <workbookPr filterPrivacy="1" defaultThemeVersion="124226"/>
  <xr:revisionPtr revIDLastSave="0" documentId="8_{452503AA-0607-48CE-B4E6-6F344F2928A7}" xr6:coauthVersionLast="40" xr6:coauthVersionMax="40" xr10:uidLastSave="{00000000-0000-0000-0000-000000000000}"/>
  <bookViews>
    <workbookView xWindow="0" yWindow="0" windowWidth="21600" windowHeight="10510" xr2:uid="{00000000-000D-0000-FFFF-FFFF00000000}"/>
  </bookViews>
  <sheets>
    <sheet name="Grantee Quarterly Report" sheetId="1" r:id="rId1"/>
    <sheet name="Sheet1" sheetId="2" r:id="rId2"/>
  </sheets>
  <definedNames>
    <definedName name="_xlnm.Print_Area" localSheetId="0">'Grantee Quarterly Report'!$A$1:$K$40</definedName>
    <definedName name="StationStatus">Sheet1!$A$2:$A$5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37" i="1" l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I39" i="1" l="1"/>
  <c r="I40" i="1"/>
  <c r="J40" i="1" l="1"/>
  <c r="J39" i="1"/>
  <c r="H40" i="1"/>
  <c r="H39" i="1"/>
  <c r="F40" i="1"/>
  <c r="F39" i="1"/>
  <c r="E40" i="1"/>
</calcChain>
</file>

<file path=xl/sharedStrings.xml><?xml version="1.0" encoding="utf-8"?>
<sst xmlns="http://schemas.openxmlformats.org/spreadsheetml/2006/main" count="103" uniqueCount="98">
  <si>
    <t>Electric Vehicle Infrastructure Grant Program</t>
  </si>
  <si>
    <t>Station Address</t>
  </si>
  <si>
    <t>City</t>
  </si>
  <si>
    <t>Zip</t>
  </si>
  <si>
    <t>County</t>
  </si>
  <si>
    <t>% of Time Operational</t>
  </si>
  <si>
    <t>kWhs consumed</t>
  </si>
  <si>
    <t># Of Gasoline Gallons Displaced</t>
  </si>
  <si>
    <t># Of Vehicles Using EVSE</t>
  </si>
  <si>
    <t>Station Location</t>
  </si>
  <si>
    <t xml:space="preserve">Average Charging Event Duration (mins) </t>
  </si>
  <si>
    <t>Please provide a brief narrative on the project progress, including any challenges, that occurred during the reporting period:</t>
  </si>
  <si>
    <t xml:space="preserve">Grantee Quarterly Operation Report </t>
  </si>
  <si>
    <t>Notes</t>
  </si>
  <si>
    <t># of Charge Sessions</t>
  </si>
  <si>
    <t>ChargePoint Report</t>
  </si>
  <si>
    <t xml:space="preserve">Green House Gas Reduction </t>
  </si>
  <si>
    <t>Camp Springs</t>
  </si>
  <si>
    <t>Urbana</t>
  </si>
  <si>
    <t>Frederick</t>
  </si>
  <si>
    <t>Glen Burnie</t>
  </si>
  <si>
    <t xml:space="preserve">Anne Arundel </t>
  </si>
  <si>
    <t>Prince George's</t>
  </si>
  <si>
    <t>RFS 133  - 930 Cronwell Park Dr</t>
  </si>
  <si>
    <t>RFS 217 - 9180 Fingerboard Road</t>
  </si>
  <si>
    <t xml:space="preserve">RFS 204 - 6210 Allentown Road </t>
  </si>
  <si>
    <t>(in kW)</t>
  </si>
  <si>
    <t>Total</t>
  </si>
  <si>
    <t>Average</t>
  </si>
  <si>
    <t>(in kg)</t>
  </si>
  <si>
    <r>
      <t xml:space="preserve">Grantee Name: </t>
    </r>
    <r>
      <rPr>
        <sz val="11"/>
        <color theme="1"/>
        <rFont val="Calibri"/>
        <family val="2"/>
        <scheme val="minor"/>
      </rPr>
      <t xml:space="preserve"> Two Farms, Inc.</t>
    </r>
  </si>
  <si>
    <r>
      <t xml:space="preserve">Report Submitted By:  </t>
    </r>
    <r>
      <rPr>
        <sz val="11"/>
        <color theme="1"/>
        <rFont val="Calibri"/>
        <family val="2"/>
        <scheme val="minor"/>
      </rPr>
      <t>Tom Ruszin</t>
    </r>
  </si>
  <si>
    <r>
      <t xml:space="preserve">Email Address:  </t>
    </r>
    <r>
      <rPr>
        <sz val="11"/>
        <color theme="1"/>
        <rFont val="Calibri"/>
        <family val="2"/>
        <scheme val="minor"/>
      </rPr>
      <t>truszin@royalfarms.com</t>
    </r>
  </si>
  <si>
    <t>RFS 127 - 7900 Royalty Way</t>
  </si>
  <si>
    <t>Carroll</t>
  </si>
  <si>
    <t>Hunt Valley</t>
  </si>
  <si>
    <t>Baltimore</t>
  </si>
  <si>
    <t>Wicomico</t>
  </si>
  <si>
    <t>Cambridge</t>
  </si>
  <si>
    <t>Dorchester</t>
  </si>
  <si>
    <t>RFS 001 - 2620 Mountain Road</t>
  </si>
  <si>
    <t>Joppa</t>
  </si>
  <si>
    <t>Cecilton</t>
  </si>
  <si>
    <t>Glenelg</t>
  </si>
  <si>
    <t>Worcester</t>
  </si>
  <si>
    <t>Harford</t>
  </si>
  <si>
    <t>Cecil</t>
  </si>
  <si>
    <t>Howard</t>
  </si>
  <si>
    <t>North East</t>
  </si>
  <si>
    <t>Baltimore City</t>
  </si>
  <si>
    <t>RFS 062 - 1818 Baltimore Boulevard</t>
  </si>
  <si>
    <t>Westminster</t>
  </si>
  <si>
    <t>RFS 076 - 3901 Ten Oaks Road</t>
  </si>
  <si>
    <t>RFS 096 - 500 Mechanics Valley Road</t>
  </si>
  <si>
    <t>RFS 107 - 12826A Ocean Gateway</t>
  </si>
  <si>
    <t>Ocean City</t>
  </si>
  <si>
    <t>RFS 112 - 3505 Washington Boulevard</t>
  </si>
  <si>
    <t>Halethorpe</t>
  </si>
  <si>
    <t>Salisbury</t>
  </si>
  <si>
    <t>RFS 131 - 2703 Ocean Gateway</t>
  </si>
  <si>
    <t>RFS 136 - 115 N Bohemia Avenue</t>
  </si>
  <si>
    <t>RFS 148 - 1114 MD-3</t>
  </si>
  <si>
    <t>Gambrills</t>
  </si>
  <si>
    <t>Anne Arundel</t>
  </si>
  <si>
    <t>RFS 169 - 6201 Pulaski Highway</t>
  </si>
  <si>
    <t>RFS 191 - 11119 McCormick Road</t>
  </si>
  <si>
    <t>Online date 1/16/2016</t>
  </si>
  <si>
    <t>Online date 11/20/2015</t>
  </si>
  <si>
    <t>Online date 3/15/2016</t>
  </si>
  <si>
    <t>Online date 4/6/2016</t>
  </si>
  <si>
    <t>Online date 1/21/2016</t>
  </si>
  <si>
    <t>Online date 12/23/2015</t>
  </si>
  <si>
    <t>Online date 11/25/2015</t>
  </si>
  <si>
    <t>Online date 8/14/2015</t>
  </si>
  <si>
    <t>Online date 3/7/2016</t>
  </si>
  <si>
    <t>Online date 12/23/2016</t>
  </si>
  <si>
    <t>Online date 6/8/2016</t>
  </si>
  <si>
    <t>Online date 6/15/2015</t>
  </si>
  <si>
    <t>Online date 7/29/2015</t>
  </si>
  <si>
    <r>
      <t xml:space="preserve">Dates Report Covers: </t>
    </r>
    <r>
      <rPr>
        <sz val="11"/>
        <color theme="1"/>
        <rFont val="Calibri"/>
        <family val="2"/>
        <scheme val="minor"/>
      </rPr>
      <t xml:space="preserve"> 4th Quarter 2018</t>
    </r>
  </si>
  <si>
    <r>
      <t xml:space="preserve">Report Date: </t>
    </r>
    <r>
      <rPr>
        <sz val="11"/>
        <color theme="1"/>
        <rFont val="Calibri"/>
        <family val="2"/>
        <scheme val="minor"/>
      </rPr>
      <t xml:space="preserve"> 1/31/19</t>
    </r>
  </si>
  <si>
    <t xml:space="preserve"> </t>
  </si>
  <si>
    <t>21:27</t>
  </si>
  <si>
    <t>20:05</t>
  </si>
  <si>
    <t>20:59</t>
  </si>
  <si>
    <t>15:04</t>
  </si>
  <si>
    <t>05:54</t>
  </si>
  <si>
    <t>24:58</t>
  </si>
  <si>
    <t>26:42</t>
  </si>
  <si>
    <t>27:47</t>
  </si>
  <si>
    <t>09:31</t>
  </si>
  <si>
    <t>15:17</t>
  </si>
  <si>
    <t>18:41</t>
  </si>
  <si>
    <t>27:04</t>
  </si>
  <si>
    <t>26:52</t>
  </si>
  <si>
    <t>32:33</t>
  </si>
  <si>
    <t>23:25</t>
  </si>
  <si>
    <t>21:05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</si>
</sst>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h]:mm:ss;@"/>
    <numFmt numFmtId="165" formatCode="0.0%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i/>
      <sz val="18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47">
    <xf numFmtId="0" fontId="0" fillId="0" borderId="0" xfId="0"/>
    <xf numFmtId="0" fontId="0" fillId="4" borderId="0" xfId="0" applyFill="1"/>
    <xf numFmtId="0" fontId="2" fillId="0" borderId="0" xfId="0" applyFont="1" applyFill="1" applyBorder="1" applyAlignment="1">
      <alignment horizontal="left"/>
    </xf>
    <xf numFmtId="0" fontId="0" fillId="0" borderId="0" xfId="0" applyFill="1"/>
    <xf numFmtId="0" fontId="1" fillId="0" borderId="1" xfId="0" applyFont="1" applyBorder="1" applyAlignment="1">
      <alignment horizontal="center"/>
    </xf>
    <xf numFmtId="0" fontId="0" fillId="0" borderId="0" xfId="0" applyBorder="1" applyAlignment="1">
      <alignment vertical="center" wrapText="1"/>
    </xf>
    <xf numFmtId="0" fontId="1" fillId="0" borderId="1" xfId="0" applyFont="1" applyFill="1" applyBorder="1" applyAlignment="1">
      <alignment horizont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left"/>
    </xf>
    <xf numFmtId="0" fontId="1" fillId="0" borderId="1" xfId="0" applyFont="1" applyBorder="1"/>
    <xf numFmtId="0" fontId="0" fillId="5" borderId="0" xfId="0" applyFill="1"/>
    <xf numFmtId="0" fontId="0" fillId="5" borderId="5" xfId="0" applyFill="1" applyBorder="1" applyAlignment="1">
      <alignment horizontal="left"/>
    </xf>
    <xf numFmtId="0" fontId="2" fillId="5" borderId="5" xfId="0" applyFont="1" applyFill="1" applyBorder="1" applyAlignment="1">
      <alignment horizontal="left"/>
    </xf>
    <xf numFmtId="0" fontId="5" fillId="5" borderId="5" xfId="1" applyFill="1" applyBorder="1" applyAlignment="1">
      <alignment horizontal="left"/>
    </xf>
    <xf numFmtId="10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4" fontId="1" fillId="0" borderId="1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14" fontId="0" fillId="0" borderId="1" xfId="0" applyNumberFormat="1" applyFont="1" applyFill="1" applyBorder="1" applyAlignment="1">
      <alignment horizontal="left"/>
    </xf>
    <xf numFmtId="14" fontId="0" fillId="0" borderId="1" xfId="0" applyNumberFormat="1" applyBorder="1" applyAlignment="1">
      <alignment horizontal="left"/>
    </xf>
    <xf numFmtId="14" fontId="6" fillId="0" borderId="1" xfId="0" applyNumberFormat="1" applyFont="1" applyBorder="1" applyAlignment="1">
      <alignment horizontal="left"/>
    </xf>
    <xf numFmtId="165" fontId="6" fillId="0" borderId="1" xfId="0" applyNumberFormat="1" applyFont="1" applyBorder="1" applyAlignment="1">
      <alignment horizontal="center"/>
    </xf>
    <xf numFmtId="2" fontId="6" fillId="0" borderId="1" xfId="0" applyNumberFormat="1" applyFont="1" applyBorder="1" applyAlignment="1">
      <alignment horizontal="center"/>
    </xf>
    <xf numFmtId="49" fontId="6" fillId="0" borderId="1" xfId="0" applyNumberFormat="1" applyFont="1" applyBorder="1" applyAlignment="1">
      <alignment horizontal="center"/>
    </xf>
    <xf numFmtId="4" fontId="6" fillId="0" borderId="1" xfId="0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center"/>
    </xf>
    <xf numFmtId="0" fontId="1" fillId="0" borderId="0" xfId="0" applyFont="1" applyAlignment="1">
      <alignment horizontal="left" vertical="center"/>
    </xf>
    <xf numFmtId="0" fontId="0" fillId="0" borderId="2" xfId="0" applyFont="1" applyFill="1" applyBorder="1" applyAlignment="1">
      <alignment horizontal="left" vertical="top" wrapText="1"/>
    </xf>
    <xf numFmtId="0" fontId="1" fillId="0" borderId="3" xfId="0" applyFont="1" applyFill="1" applyBorder="1" applyAlignment="1">
      <alignment horizontal="left" vertical="top"/>
    </xf>
    <xf numFmtId="0" fontId="1" fillId="0" borderId="4" xfId="0" applyFont="1" applyFill="1" applyBorder="1" applyAlignment="1">
      <alignment horizontal="left" vertical="top"/>
    </xf>
    <xf numFmtId="0" fontId="1" fillId="0" borderId="5" xfId="0" applyFont="1" applyFill="1" applyBorder="1" applyAlignment="1">
      <alignment horizontal="left" vertical="top"/>
    </xf>
    <xf numFmtId="0" fontId="1" fillId="0" borderId="0" xfId="0" applyFont="1" applyFill="1" applyBorder="1" applyAlignment="1">
      <alignment horizontal="left" vertical="top"/>
    </xf>
    <xf numFmtId="0" fontId="1" fillId="0" borderId="6" xfId="0" applyFont="1" applyFill="1" applyBorder="1" applyAlignment="1">
      <alignment horizontal="left" vertical="top"/>
    </xf>
    <xf numFmtId="0" fontId="1" fillId="0" borderId="7" xfId="0" applyFont="1" applyFill="1" applyBorder="1" applyAlignment="1">
      <alignment horizontal="left" vertical="top"/>
    </xf>
    <xf numFmtId="0" fontId="1" fillId="0" borderId="8" xfId="0" applyFont="1" applyFill="1" applyBorder="1" applyAlignment="1">
      <alignment horizontal="left" vertical="top"/>
    </xf>
    <xf numFmtId="0" fontId="1" fillId="0" borderId="9" xfId="0" applyFont="1" applyFill="1" applyBorder="1" applyAlignment="1">
      <alignment horizontal="left" vertical="top"/>
    </xf>
    <xf numFmtId="0" fontId="1" fillId="3" borderId="5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" fillId="2" borderId="10" xfId="0" applyFont="1" applyFill="1" applyBorder="1" applyAlignment="1">
      <alignment horizontal="left"/>
    </xf>
    <xf numFmtId="0" fontId="1" fillId="2" borderId="11" xfId="0" applyFont="1" applyFill="1" applyBorder="1" applyAlignment="1">
      <alignment horizontal="left"/>
    </xf>
    <xf numFmtId="0" fontId="1" fillId="2" borderId="12" xfId="0" applyFont="1" applyFill="1" applyBorder="1" applyAlignment="1">
      <alignment horizontal="left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0"/>
  <sheetViews>
    <sheetView tabSelected="1" workbookViewId="0">
      <pane xSplit="1" topLeftCell="B1" activePane="topRight" state="frozen"/>
      <selection pane="topRight" activeCell="A11" sqref="A11:F17"/>
    </sheetView>
  </sheetViews>
  <sheetFormatPr defaultRowHeight="14.5" x14ac:dyDescent="0.35"/>
  <cols>
    <col min="1" max="1" width="29.1796875" customWidth="1"/>
    <col min="2" max="2" width="15.54296875" bestFit="1" customWidth="1"/>
    <col min="3" max="3" width="9.453125" customWidth="1"/>
    <col min="4" max="4" width="15.7265625" customWidth="1"/>
    <col min="5" max="5" width="21" bestFit="1" customWidth="1"/>
    <col min="6" max="6" width="20.54296875" customWidth="1"/>
    <col min="7" max="7" width="37.453125" bestFit="1" customWidth="1"/>
    <col min="8" max="8" width="29.7265625" bestFit="1" customWidth="1"/>
    <col min="9" max="9" width="28" customWidth="1"/>
    <col min="10" max="10" width="23.81640625" bestFit="1" customWidth="1"/>
    <col min="11" max="11" width="41" customWidth="1"/>
  </cols>
  <sheetData>
    <row r="1" spans="1:11" ht="23.5" x14ac:dyDescent="0.55000000000000004">
      <c r="A1" s="42" t="s">
        <v>0</v>
      </c>
      <c r="B1" s="42"/>
      <c r="C1" s="42"/>
      <c r="D1" s="42"/>
      <c r="E1" s="42"/>
      <c r="F1" s="42"/>
    </row>
    <row r="2" spans="1:11" ht="21" x14ac:dyDescent="0.5">
      <c r="A2" s="43" t="s">
        <v>12</v>
      </c>
      <c r="B2" s="43"/>
      <c r="C2" s="43"/>
      <c r="D2" s="43"/>
      <c r="E2" s="43"/>
      <c r="F2" s="43"/>
    </row>
    <row r="3" spans="1:11" x14ac:dyDescent="0.35">
      <c r="A3" s="1"/>
      <c r="B3" s="1"/>
      <c r="C3" s="1"/>
      <c r="D3" s="1"/>
      <c r="E3" s="1"/>
      <c r="F3" s="1"/>
    </row>
    <row r="4" spans="1:11" x14ac:dyDescent="0.35">
      <c r="A4" s="44" t="s">
        <v>30</v>
      </c>
      <c r="B4" s="45"/>
      <c r="C4" s="45"/>
      <c r="D4" s="46"/>
      <c r="E4" s="10"/>
    </row>
    <row r="5" spans="1:11" x14ac:dyDescent="0.35">
      <c r="A5" s="28" t="s">
        <v>79</v>
      </c>
      <c r="B5" s="28"/>
      <c r="C5" s="28"/>
      <c r="D5" s="28"/>
      <c r="E5" s="11"/>
    </row>
    <row r="6" spans="1:11" ht="15.5" x14ac:dyDescent="0.35">
      <c r="A6" s="28" t="s">
        <v>31</v>
      </c>
      <c r="B6" s="28"/>
      <c r="C6" s="28"/>
      <c r="D6" s="28"/>
      <c r="E6" s="12"/>
      <c r="G6" s="7"/>
      <c r="H6" s="7"/>
      <c r="I6" s="7"/>
      <c r="J6" s="7"/>
      <c r="K6" s="7"/>
    </row>
    <row r="7" spans="1:11" x14ac:dyDescent="0.35">
      <c r="A7" s="28" t="s">
        <v>32</v>
      </c>
      <c r="B7" s="28"/>
      <c r="C7" s="28"/>
      <c r="D7" s="28"/>
      <c r="E7" s="13"/>
    </row>
    <row r="8" spans="1:11" x14ac:dyDescent="0.35">
      <c r="A8" s="28" t="s">
        <v>80</v>
      </c>
      <c r="B8" s="28"/>
      <c r="C8" s="28"/>
      <c r="D8" s="28"/>
      <c r="E8" s="11"/>
    </row>
    <row r="9" spans="1:11" s="3" customFormat="1" ht="15.5" x14ac:dyDescent="0.35">
      <c r="A9" s="8"/>
      <c r="B9" s="8"/>
      <c r="C9" s="8"/>
      <c r="D9" s="8"/>
      <c r="E9" s="2"/>
    </row>
    <row r="10" spans="1:11" s="3" customFormat="1" ht="15.75" customHeight="1" x14ac:dyDescent="0.35">
      <c r="A10" s="30" t="s">
        <v>11</v>
      </c>
      <c r="B10" s="30"/>
      <c r="C10" s="30"/>
      <c r="D10" s="30"/>
      <c r="E10" s="30"/>
      <c r="F10" s="30"/>
    </row>
    <row r="11" spans="1:11" s="3" customFormat="1" ht="15.75" customHeight="1" x14ac:dyDescent="0.35">
      <c r="A11" s="31" t="s">
        <v>81</v>
      </c>
      <c r="B11" s="32"/>
      <c r="C11" s="32"/>
      <c r="D11" s="32"/>
      <c r="E11" s="32"/>
      <c r="F11" s="33"/>
      <c r="H11" s="5"/>
      <c r="I11" s="5"/>
      <c r="J11" s="5"/>
    </row>
    <row r="12" spans="1:11" s="3" customFormat="1" ht="15.75" customHeight="1" x14ac:dyDescent="0.35">
      <c r="A12" s="34"/>
      <c r="B12" s="35"/>
      <c r="C12" s="35"/>
      <c r="D12" s="35"/>
      <c r="E12" s="35"/>
      <c r="F12" s="36"/>
      <c r="H12" s="5"/>
      <c r="I12" s="5"/>
      <c r="J12" s="5"/>
    </row>
    <row r="13" spans="1:11" s="3" customFormat="1" ht="15.75" customHeight="1" x14ac:dyDescent="0.35">
      <c r="A13" s="34"/>
      <c r="B13" s="35"/>
      <c r="C13" s="35"/>
      <c r="D13" s="35"/>
      <c r="E13" s="35"/>
      <c r="F13" s="36"/>
      <c r="H13" s="5"/>
      <c r="I13" s="5"/>
      <c r="J13" s="5"/>
    </row>
    <row r="14" spans="1:11" s="3" customFormat="1" ht="15.75" customHeight="1" x14ac:dyDescent="0.35">
      <c r="A14" s="34"/>
      <c r="B14" s="35"/>
      <c r="C14" s="35"/>
      <c r="D14" s="35"/>
      <c r="E14" s="35"/>
      <c r="F14" s="36"/>
      <c r="H14" s="5"/>
      <c r="I14" s="5"/>
      <c r="J14" s="5"/>
    </row>
    <row r="15" spans="1:11" s="3" customFormat="1" ht="15.75" customHeight="1" x14ac:dyDescent="0.35">
      <c r="A15" s="34"/>
      <c r="B15" s="35"/>
      <c r="C15" s="35"/>
      <c r="D15" s="35"/>
      <c r="E15" s="35"/>
      <c r="F15" s="36"/>
      <c r="H15" s="5"/>
      <c r="I15" s="5"/>
      <c r="J15" s="5"/>
    </row>
    <row r="16" spans="1:11" s="3" customFormat="1" ht="15.75" customHeight="1" x14ac:dyDescent="0.35">
      <c r="A16" s="34"/>
      <c r="B16" s="35"/>
      <c r="C16" s="35"/>
      <c r="D16" s="35"/>
      <c r="E16" s="35"/>
      <c r="F16" s="36"/>
    </row>
    <row r="17" spans="1:11" s="3" customFormat="1" ht="15.75" customHeight="1" x14ac:dyDescent="0.35">
      <c r="A17" s="37"/>
      <c r="B17" s="38"/>
      <c r="C17" s="38"/>
      <c r="D17" s="38"/>
      <c r="E17" s="38"/>
      <c r="F17" s="39"/>
    </row>
    <row r="20" spans="1:11" x14ac:dyDescent="0.35">
      <c r="A20" s="29" t="s">
        <v>9</v>
      </c>
      <c r="B20" s="29"/>
      <c r="C20" s="29"/>
      <c r="D20" s="29"/>
      <c r="E20" s="40"/>
      <c r="F20" s="41"/>
      <c r="G20" s="41"/>
      <c r="H20" s="41"/>
      <c r="I20" s="41"/>
      <c r="J20" s="41"/>
      <c r="K20" s="41"/>
    </row>
    <row r="21" spans="1:11" x14ac:dyDescent="0.35">
      <c r="A21" s="4" t="s">
        <v>1</v>
      </c>
      <c r="B21" s="4" t="s">
        <v>2</v>
      </c>
      <c r="C21" s="4" t="s">
        <v>3</v>
      </c>
      <c r="D21" s="4" t="s">
        <v>4</v>
      </c>
      <c r="E21" s="4" t="s">
        <v>5</v>
      </c>
      <c r="F21" s="4" t="s">
        <v>6</v>
      </c>
      <c r="G21" s="4" t="s">
        <v>10</v>
      </c>
      <c r="H21" s="4" t="s">
        <v>7</v>
      </c>
      <c r="I21" s="4" t="s">
        <v>16</v>
      </c>
      <c r="J21" s="4" t="s">
        <v>8</v>
      </c>
      <c r="K21" s="6" t="s">
        <v>13</v>
      </c>
    </row>
    <row r="22" spans="1:11" x14ac:dyDescent="0.35">
      <c r="A22" s="4" t="s">
        <v>15</v>
      </c>
      <c r="B22" s="4"/>
      <c r="C22" s="4"/>
      <c r="D22" s="4"/>
      <c r="E22" s="4"/>
      <c r="F22" s="4" t="s">
        <v>26</v>
      </c>
      <c r="G22" s="17"/>
      <c r="H22" s="4"/>
      <c r="I22" s="4" t="s">
        <v>29</v>
      </c>
      <c r="J22" s="4" t="s">
        <v>14</v>
      </c>
      <c r="K22" s="6"/>
    </row>
    <row r="23" spans="1:11" x14ac:dyDescent="0.35">
      <c r="A23" s="18" t="s">
        <v>40</v>
      </c>
      <c r="B23" s="18" t="s">
        <v>41</v>
      </c>
      <c r="C23" s="19">
        <v>21085</v>
      </c>
      <c r="D23" s="18" t="s">
        <v>45</v>
      </c>
      <c r="E23" s="24">
        <v>0.98050000000000004</v>
      </c>
      <c r="F23" s="25">
        <v>592.29</v>
      </c>
      <c r="G23" s="26" t="s">
        <v>82</v>
      </c>
      <c r="H23" s="25">
        <f>I23/3.345</f>
        <v>74.439461883408072</v>
      </c>
      <c r="I23" s="19">
        <v>249</v>
      </c>
      <c r="J23" s="19">
        <v>62</v>
      </c>
      <c r="K23" s="21" t="s">
        <v>66</v>
      </c>
    </row>
    <row r="24" spans="1:11" x14ac:dyDescent="0.35">
      <c r="A24" s="18" t="s">
        <v>50</v>
      </c>
      <c r="B24" s="18" t="s">
        <v>51</v>
      </c>
      <c r="C24" s="19">
        <v>21157</v>
      </c>
      <c r="D24" s="18" t="s">
        <v>34</v>
      </c>
      <c r="E24" s="24">
        <v>0.97799999999999998</v>
      </c>
      <c r="F24" s="19">
        <v>657.35</v>
      </c>
      <c r="G24" s="26" t="s">
        <v>83</v>
      </c>
      <c r="H24" s="25">
        <f t="shared" ref="H24:H37" si="0">I24/3.345</f>
        <v>82.511210762331828</v>
      </c>
      <c r="I24" s="19">
        <v>276</v>
      </c>
      <c r="J24" s="19">
        <v>67</v>
      </c>
      <c r="K24" s="21" t="s">
        <v>67</v>
      </c>
    </row>
    <row r="25" spans="1:11" x14ac:dyDescent="0.35">
      <c r="A25" s="18" t="s">
        <v>52</v>
      </c>
      <c r="B25" s="18" t="s">
        <v>43</v>
      </c>
      <c r="C25" s="19">
        <v>21737</v>
      </c>
      <c r="D25" s="18" t="s">
        <v>47</v>
      </c>
      <c r="E25" s="24">
        <v>0.98299999999999998</v>
      </c>
      <c r="F25" s="27">
        <v>1167</v>
      </c>
      <c r="G25" s="26" t="s">
        <v>84</v>
      </c>
      <c r="H25" s="25">
        <f t="shared" si="0"/>
        <v>146.48729446935724</v>
      </c>
      <c r="I25" s="19">
        <v>490</v>
      </c>
      <c r="J25" s="19">
        <v>120</v>
      </c>
      <c r="K25" s="21" t="s">
        <v>68</v>
      </c>
    </row>
    <row r="26" spans="1:11" x14ac:dyDescent="0.35">
      <c r="A26" s="18" t="s">
        <v>53</v>
      </c>
      <c r="B26" s="18" t="s">
        <v>48</v>
      </c>
      <c r="C26" s="19">
        <v>21901</v>
      </c>
      <c r="D26" s="18" t="s">
        <v>46</v>
      </c>
      <c r="E26" s="24">
        <v>0.98099999999999998</v>
      </c>
      <c r="F26" s="19">
        <v>348.39</v>
      </c>
      <c r="G26" s="26" t="s">
        <v>85</v>
      </c>
      <c r="H26" s="25">
        <f t="shared" si="0"/>
        <v>43.647234678624812</v>
      </c>
      <c r="I26" s="19">
        <v>146</v>
      </c>
      <c r="J26" s="19">
        <v>51</v>
      </c>
      <c r="K26" s="21" t="s">
        <v>69</v>
      </c>
    </row>
    <row r="27" spans="1:11" x14ac:dyDescent="0.35">
      <c r="A27" s="18" t="s">
        <v>54</v>
      </c>
      <c r="B27" s="18" t="s">
        <v>55</v>
      </c>
      <c r="C27" s="19">
        <v>21842</v>
      </c>
      <c r="D27" s="18" t="s">
        <v>44</v>
      </c>
      <c r="E27" s="24">
        <v>0.96299999999999997</v>
      </c>
      <c r="F27" s="19">
        <v>86.19</v>
      </c>
      <c r="G27" s="26" t="s">
        <v>86</v>
      </c>
      <c r="H27" s="25">
        <f t="shared" si="0"/>
        <v>10.822122571001495</v>
      </c>
      <c r="I27" s="19">
        <v>36.200000000000003</v>
      </c>
      <c r="J27" s="19">
        <v>35</v>
      </c>
      <c r="K27" s="21" t="s">
        <v>70</v>
      </c>
    </row>
    <row r="28" spans="1:11" x14ac:dyDescent="0.35">
      <c r="A28" s="18" t="s">
        <v>56</v>
      </c>
      <c r="B28" s="18" t="s">
        <v>57</v>
      </c>
      <c r="C28" s="19">
        <v>21227</v>
      </c>
      <c r="D28" s="18" t="s">
        <v>36</v>
      </c>
      <c r="E28" s="24">
        <v>0.98</v>
      </c>
      <c r="F28" s="27">
        <v>906.36</v>
      </c>
      <c r="G28" s="26" t="s">
        <v>87</v>
      </c>
      <c r="H28" s="25">
        <f t="shared" si="0"/>
        <v>113.90134529147981</v>
      </c>
      <c r="I28" s="19">
        <v>381</v>
      </c>
      <c r="J28" s="19">
        <v>80</v>
      </c>
      <c r="K28" s="21" t="s">
        <v>71</v>
      </c>
    </row>
    <row r="29" spans="1:11" x14ac:dyDescent="0.35">
      <c r="A29" s="18" t="s">
        <v>33</v>
      </c>
      <c r="B29" s="18" t="s">
        <v>58</v>
      </c>
      <c r="C29" s="19">
        <v>21801</v>
      </c>
      <c r="D29" s="18" t="s">
        <v>37</v>
      </c>
      <c r="E29" s="24">
        <v>0.98499999999999999</v>
      </c>
      <c r="F29" s="27">
        <v>506.08</v>
      </c>
      <c r="G29" s="26" t="s">
        <v>88</v>
      </c>
      <c r="H29" s="25">
        <f t="shared" si="0"/>
        <v>63.677130044843047</v>
      </c>
      <c r="I29" s="19">
        <v>213</v>
      </c>
      <c r="J29" s="19">
        <v>42</v>
      </c>
      <c r="K29" s="21" t="s">
        <v>72</v>
      </c>
    </row>
    <row r="30" spans="1:11" x14ac:dyDescent="0.35">
      <c r="A30" s="18" t="s">
        <v>59</v>
      </c>
      <c r="B30" s="18" t="s">
        <v>38</v>
      </c>
      <c r="C30" s="19">
        <v>21613</v>
      </c>
      <c r="D30" s="18" t="s">
        <v>39</v>
      </c>
      <c r="E30" s="24">
        <v>0.98399999999999999</v>
      </c>
      <c r="F30" s="19">
        <v>853.03</v>
      </c>
      <c r="G30" s="26" t="s">
        <v>89</v>
      </c>
      <c r="H30" s="25">
        <f t="shared" si="0"/>
        <v>107.0254110612855</v>
      </c>
      <c r="I30" s="19">
        <v>358</v>
      </c>
      <c r="J30" s="19">
        <v>61</v>
      </c>
      <c r="K30" s="21" t="s">
        <v>72</v>
      </c>
    </row>
    <row r="31" spans="1:11" x14ac:dyDescent="0.35">
      <c r="A31" s="18" t="s">
        <v>23</v>
      </c>
      <c r="B31" s="18" t="s">
        <v>20</v>
      </c>
      <c r="C31" s="19">
        <v>21061</v>
      </c>
      <c r="D31" s="18" t="s">
        <v>21</v>
      </c>
      <c r="E31" s="24">
        <v>0.98699999999999999</v>
      </c>
      <c r="F31" s="27">
        <v>598.99</v>
      </c>
      <c r="G31" s="26" t="s">
        <v>90</v>
      </c>
      <c r="H31" s="25">
        <f t="shared" si="0"/>
        <v>75.336322869955154</v>
      </c>
      <c r="I31" s="19">
        <v>252</v>
      </c>
      <c r="J31" s="19">
        <v>186</v>
      </c>
      <c r="K31" s="22" t="s">
        <v>73</v>
      </c>
    </row>
    <row r="32" spans="1:11" x14ac:dyDescent="0.35">
      <c r="A32" s="18" t="s">
        <v>60</v>
      </c>
      <c r="B32" s="18" t="s">
        <v>42</v>
      </c>
      <c r="C32" s="19">
        <v>21913</v>
      </c>
      <c r="D32" s="18" t="s">
        <v>46</v>
      </c>
      <c r="E32" s="24">
        <v>0.98799999999999999</v>
      </c>
      <c r="F32" s="27">
        <v>105.81</v>
      </c>
      <c r="G32" s="26" t="s">
        <v>91</v>
      </c>
      <c r="H32" s="25">
        <f t="shared" si="0"/>
        <v>13.285500747384154</v>
      </c>
      <c r="I32" s="19">
        <v>44.44</v>
      </c>
      <c r="J32" s="19">
        <v>15</v>
      </c>
      <c r="K32" s="22" t="s">
        <v>74</v>
      </c>
    </row>
    <row r="33" spans="1:11" x14ac:dyDescent="0.35">
      <c r="A33" s="18" t="s">
        <v>61</v>
      </c>
      <c r="B33" s="18" t="s">
        <v>62</v>
      </c>
      <c r="C33" s="19">
        <v>21054</v>
      </c>
      <c r="D33" s="18" t="s">
        <v>63</v>
      </c>
      <c r="E33" s="24">
        <v>0.97299999999999998</v>
      </c>
      <c r="F33" s="27">
        <v>1131</v>
      </c>
      <c r="G33" s="26" t="s">
        <v>92</v>
      </c>
      <c r="H33" s="25">
        <f t="shared" si="0"/>
        <v>142.00298953662181</v>
      </c>
      <c r="I33" s="19">
        <v>475</v>
      </c>
      <c r="J33" s="19">
        <v>147</v>
      </c>
      <c r="K33" s="23" t="s">
        <v>75</v>
      </c>
    </row>
    <row r="34" spans="1:11" x14ac:dyDescent="0.35">
      <c r="A34" s="18" t="s">
        <v>64</v>
      </c>
      <c r="B34" s="18" t="s">
        <v>36</v>
      </c>
      <c r="C34" s="19">
        <v>21205</v>
      </c>
      <c r="D34" s="18" t="s">
        <v>49</v>
      </c>
      <c r="E34" s="24">
        <v>0.98199999999999998</v>
      </c>
      <c r="F34" s="25">
        <v>549.79999999999995</v>
      </c>
      <c r="G34" s="26" t="s">
        <v>93</v>
      </c>
      <c r="H34" s="25">
        <f t="shared" si="0"/>
        <v>69.058295964125563</v>
      </c>
      <c r="I34" s="19">
        <v>231</v>
      </c>
      <c r="J34" s="19">
        <v>44</v>
      </c>
      <c r="K34" s="22" t="s">
        <v>76</v>
      </c>
    </row>
    <row r="35" spans="1:11" x14ac:dyDescent="0.35">
      <c r="A35" s="18" t="s">
        <v>65</v>
      </c>
      <c r="B35" s="18" t="s">
        <v>35</v>
      </c>
      <c r="C35" s="19">
        <v>21031</v>
      </c>
      <c r="D35" s="18" t="s">
        <v>36</v>
      </c>
      <c r="E35" s="24">
        <v>0.97</v>
      </c>
      <c r="F35" s="27">
        <v>1815</v>
      </c>
      <c r="G35" s="26" t="s">
        <v>94</v>
      </c>
      <c r="H35" s="25">
        <f t="shared" si="0"/>
        <v>227.80269058295963</v>
      </c>
      <c r="I35" s="19">
        <v>762</v>
      </c>
      <c r="J35" s="19">
        <v>163</v>
      </c>
      <c r="K35" s="22" t="s">
        <v>67</v>
      </c>
    </row>
    <row r="36" spans="1:11" x14ac:dyDescent="0.35">
      <c r="A36" s="18" t="s">
        <v>25</v>
      </c>
      <c r="B36" s="18" t="s">
        <v>17</v>
      </c>
      <c r="C36" s="19">
        <v>20748</v>
      </c>
      <c r="D36" s="18" t="s">
        <v>22</v>
      </c>
      <c r="E36" s="24">
        <v>0.97</v>
      </c>
      <c r="F36" s="27">
        <v>1688</v>
      </c>
      <c r="G36" s="26" t="s">
        <v>95</v>
      </c>
      <c r="H36" s="25">
        <f t="shared" si="0"/>
        <v>211.95814648729447</v>
      </c>
      <c r="I36" s="19">
        <v>709</v>
      </c>
      <c r="J36" s="19">
        <v>120</v>
      </c>
      <c r="K36" s="22" t="s">
        <v>77</v>
      </c>
    </row>
    <row r="37" spans="1:11" x14ac:dyDescent="0.35">
      <c r="A37" s="18" t="s">
        <v>24</v>
      </c>
      <c r="B37" s="18" t="s">
        <v>18</v>
      </c>
      <c r="C37" s="19">
        <v>21704</v>
      </c>
      <c r="D37" s="18" t="s">
        <v>19</v>
      </c>
      <c r="E37" s="24">
        <v>0.96</v>
      </c>
      <c r="F37" s="27">
        <v>968.7</v>
      </c>
      <c r="G37" s="26" t="s">
        <v>96</v>
      </c>
      <c r="H37" s="25">
        <f t="shared" si="0"/>
        <v>121.67414050822121</v>
      </c>
      <c r="I37" s="19">
        <v>407</v>
      </c>
      <c r="J37" s="19">
        <v>100</v>
      </c>
      <c r="K37" s="22" t="s">
        <v>78</v>
      </c>
    </row>
    <row r="39" spans="1:11" x14ac:dyDescent="0.35">
      <c r="D39" s="9" t="s">
        <v>27</v>
      </c>
      <c r="E39" s="4"/>
      <c r="F39" s="16">
        <f>SUM(F23:F37)</f>
        <v>11973.990000000002</v>
      </c>
      <c r="G39" s="17"/>
      <c r="H39" s="15">
        <f>SUM(H23:H37)</f>
        <v>1503.6292974588939</v>
      </c>
      <c r="I39" s="16">
        <f>SUM(I23:I37)</f>
        <v>5029.6399999999994</v>
      </c>
      <c r="J39" s="4">
        <f>SUM(J23:J37)</f>
        <v>1293</v>
      </c>
    </row>
    <row r="40" spans="1:11" x14ac:dyDescent="0.35">
      <c r="D40" s="9" t="s">
        <v>28</v>
      </c>
      <c r="E40" s="14">
        <f t="shared" ref="E40:J40" si="1">AVERAGE(E23:E37)</f>
        <v>0.97763333333333335</v>
      </c>
      <c r="F40" s="15">
        <f t="shared" si="1"/>
        <v>798.26600000000008</v>
      </c>
      <c r="G40" s="20" t="s">
        <v>97</v>
      </c>
      <c r="H40" s="15">
        <f t="shared" si="1"/>
        <v>100.24195316392625</v>
      </c>
      <c r="I40" s="15">
        <f t="shared" si="1"/>
        <v>335.30933333333331</v>
      </c>
      <c r="J40" s="15">
        <f t="shared" si="1"/>
        <v>86.2</v>
      </c>
    </row>
  </sheetData>
  <mergeCells count="11">
    <mergeCell ref="A7:D7"/>
    <mergeCell ref="A5:D5"/>
    <mergeCell ref="A1:F1"/>
    <mergeCell ref="A2:F2"/>
    <mergeCell ref="A4:D4"/>
    <mergeCell ref="A6:D6"/>
    <mergeCell ref="A8:D8"/>
    <mergeCell ref="A20:D20"/>
    <mergeCell ref="A10:F10"/>
    <mergeCell ref="A11:F17"/>
    <mergeCell ref="E20:K20"/>
  </mergeCells>
  <pageMargins left="0.7" right="0.7" top="0.75" bottom="0.75" header="0.3" footer="0.3"/>
  <pageSetup scale="4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B7" sqref="B7"/>
    </sheetView>
  </sheetViews>
  <sheetFormatPr defaultRowHeight="14.5" x14ac:dyDescent="0.3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1E48F8798B2E948A75953E6FD2ADDA3" ma:contentTypeVersion="2" ma:contentTypeDescription="Create a new document." ma:contentTypeScope="" ma:versionID="10ca216a1ee27372af43e4caaca831dd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6E952C6-0E46-4716-96B4-1C093256CC00}"/>
</file>

<file path=customXml/itemProps2.xml><?xml version="1.0" encoding="utf-8"?>
<ds:datastoreItem xmlns:ds="http://schemas.openxmlformats.org/officeDocument/2006/customXml" ds:itemID="{CFF5812B-77F3-4388-B7BB-C1FEA945649E}"/>
</file>

<file path=customXml/itemProps3.xml><?xml version="1.0" encoding="utf-8"?>
<ds:datastoreItem xmlns:ds="http://schemas.openxmlformats.org/officeDocument/2006/customXml" ds:itemID="{72DE3742-6540-4042-AF3B-D133AD01A8D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Grantee Quarterly Report</vt:lpstr>
      <vt:lpstr>Sheet1</vt:lpstr>
      <vt:lpstr>'Grantee Quarterly Report'!Print_Area</vt:lpstr>
      <vt:lpstr>StationStatus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2006-09-16T00:00:00Z</dcterms:created>
  <dcterms:modified xsi:type="dcterms:W3CDTF">2019-02-01T14:04:36Z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0x01010051E48F8798B2E948A75953E6FD2ADDA3</vt:lpwstr>
  </property>
</Properties>
</file>