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126"/>
  <workbookPr defaultThemeVersion="166925"/>
  <mc:AlternateContent xmlns:mc="http://schemas.openxmlformats.org/markup-compatibility/2006">
    <mc:Choice Requires="x15">
      <x15ac:absPath xmlns:x15ac="http://schemas.microsoft.com/office/spreadsheetml/2010/11/ac" url="C:\Users\Acer Valued Customer\Documents\MEA\web updates\Transportation\MEA DC Fast Chargers\FY 17\"/>
    </mc:Choice>
  </mc:AlternateContent>
  <xr:revisionPtr revIDLastSave="0" documentId="8_{896AF82E-1844-4167-996D-056C0CB6A0B1}" xr6:coauthVersionLast="40" xr6:coauthVersionMax="40" xr10:uidLastSave="{00000000-0000-0000-0000-000000000000}"/>
  <bookViews>
    <workbookView xWindow="0" yWindow="0" windowWidth="21600" windowHeight="10510" xr2:uid="{37B93DFE-8BA0-48CD-B6AB-6AC1C9B5BFD8}"/>
  </bookViews>
  <sheets>
    <sheet name="Grantee Quarterly Report" sheetId="1" r:id="rId1"/>
  </sheets>
  <definedNames>
    <definedName name="StationStatu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M35" i="1" l="1"/>
  <c r="L35" i="1"/>
  <c r="K36" i="1"/>
  <c r="K35" i="1"/>
  <c r="J36" i="1"/>
  <c r="J35" i="1"/>
  <c r="I36" i="1"/>
  <c r="H36" i="1"/>
  <c r="H35" i="1"/>
  <c r="L24" i="1"/>
  <c r="M24" i="1"/>
  <c r="L25" i="1"/>
  <c r="M25" i="1"/>
  <c r="L26" i="1"/>
  <c r="M26" i="1"/>
  <c r="L27" i="1"/>
  <c r="M27" i="1"/>
  <c r="L28" i="1"/>
  <c r="M28" i="1"/>
  <c r="L29" i="1"/>
  <c r="M29" i="1"/>
  <c r="L30" i="1"/>
  <c r="M30" i="1"/>
  <c r="L31" i="1"/>
  <c r="M31" i="1"/>
  <c r="L32" i="1"/>
  <c r="M32" i="1"/>
  <c r="L33" i="1"/>
  <c r="M33" i="1"/>
  <c r="G36" i="1"/>
</calcChain>
</file>

<file path=xl/sharedStrings.xml><?xml version="1.0" encoding="utf-8"?>
<sst xmlns="http://schemas.openxmlformats.org/spreadsheetml/2006/main" count="73" uniqueCount="49">
  <si>
    <t>Cumulative Avg.</t>
  </si>
  <si>
    <t>Total</t>
  </si>
  <si>
    <t>Washington County</t>
  </si>
  <si>
    <t>Hagerstown</t>
  </si>
  <si>
    <t>17523 Valley Mall Rd</t>
  </si>
  <si>
    <t>DC CORRIDOR / DC HAGERSTOWN 4</t>
  </si>
  <si>
    <t>DC CORRIDOR / DC HAGERSTOWN 3</t>
  </si>
  <si>
    <t>n/a</t>
  </si>
  <si>
    <t>Montgomery County</t>
  </si>
  <si>
    <t>Potomac</t>
  </si>
  <si>
    <t>11355 Seven Locks Rd</t>
  </si>
  <si>
    <t>DC CORRIDOR / CABIN JOHN DC4</t>
  </si>
  <si>
    <t>DC CORRIDOR / CABIN JOHN DC3</t>
  </si>
  <si>
    <t>DC CORRIDOR / CABIN JOHN DC2</t>
  </si>
  <si>
    <t>DC CORRIDOR / CABIN JOHN DC1</t>
  </si>
  <si>
    <t>Harford County</t>
  </si>
  <si>
    <t>Abingdon</t>
  </si>
  <si>
    <t>3491 Merchant Boulevard</t>
  </si>
  <si>
    <t>DC CORRIDOR / BOX HILL DC 4</t>
  </si>
  <si>
    <t>DC CORRIDOR / BOX HILL DC 3</t>
  </si>
  <si>
    <t>DC CORRIDOR / BOX HILL DC 2</t>
  </si>
  <si>
    <t>DC CORRIDOR / BOX HILL DC 1</t>
  </si>
  <si>
    <t># Of Gasoline 
Gallons Displaced</t>
  </si>
  <si>
    <t>kWhs consumed</t>
  </si>
  <si>
    <t># Of Vehicles 
Using EVSE</t>
  </si>
  <si>
    <t>Average Charging 
Event Duration (mins)</t>
  </si>
  <si>
    <t>% of Time 
Operational</t>
  </si>
  <si>
    <t>County</t>
  </si>
  <si>
    <t>Zip</t>
  </si>
  <si>
    <t>City</t>
  </si>
  <si>
    <t>Station Address</t>
  </si>
  <si>
    <t>Station Name</t>
  </si>
  <si>
    <t>Cumulative Data</t>
  </si>
  <si>
    <t>Quarterly Data</t>
  </si>
  <si>
    <t>Station Location</t>
  </si>
  <si>
    <t>Please provide a brief narrative on the project progress, including any challenges, that occurred during the reporting period:</t>
  </si>
  <si>
    <t>Report Date:</t>
  </si>
  <si>
    <t>john.schott@chargepoint.com</t>
  </si>
  <si>
    <t>Email Address:</t>
  </si>
  <si>
    <t>John Schott</t>
  </si>
  <si>
    <t>Report Submitted By:</t>
  </si>
  <si>
    <t>Q4'18 (October to December)</t>
  </si>
  <si>
    <t>Dates Report Covers:</t>
  </si>
  <si>
    <t>ChargePoint, Inc.</t>
  </si>
  <si>
    <t>Grantee Name:</t>
  </si>
  <si>
    <t xml:space="preserve">Grantee Quarterly Operation Report </t>
  </si>
  <si>
    <t>Appendix A</t>
  </si>
  <si>
    <t>Alternative Fuel Infrastructure Grant Program</t>
  </si>
  <si>
    <r>
      <t>ChargePoint is pleased to provide data related to the operation of MEA funded DC Fast Charging stations (DCFC) during Q4'18 - October to December. This is the first quarterly report submitted for the 10 DCFC stations funded through the Alternative Fuel Infrastructure Program. In total, the DC Fast Charging Stations installed by ChargePoint dispensed 1,589 kWh across 103</t>
    </r>
    <r>
      <rPr>
        <b/>
        <sz val="11"/>
        <color theme="1"/>
        <rFont val="Calibri"/>
        <family val="2"/>
        <scheme val="minor"/>
      </rPr>
      <t xml:space="preserve"> </t>
    </r>
    <r>
      <rPr>
        <sz val="11"/>
        <color theme="1"/>
        <rFont val="Calibri"/>
        <family val="2"/>
        <scheme val="minor"/>
      </rPr>
      <t>charging sessions or an average of 15 kWh per session. This level of utilization resulted in the displacement of 199 gallons of gasoline using the industry assumption of .1255 gallons saved per kWh. The average utilization time of the 50kW DCFC was 31 minutes per session, which can provide up to 200 miles of range per hour of charging (RPH) on the ChargePoint Express 200 stations.  
While seven of the ten stations were operational for 100% of the quarter, uptime for DC Hagerstown station #3 was 95% since it had to be replaced due to multiple component failure. The station was offline for 19 days as result and is now back up and working with no issues reported. Two stations, Cabin John station #2 and #4 are not able to report uptime as they were activated late in 2018 and did not have any charging sessions during the few days in 2018 that they were operational. 
ChargePoint anticipates that these station's utilization will continue to increase as knowledge of their existence proliferates and EV adoption increases in the state of Maryland.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</si>
</sst>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164" formatCode="0.0%"/>
    <numFmt numFmtId="165" formatCode="0.0"/>
  </numFmts>
  <fonts count="6" x14ac:knownFonts="1">
    <font>
      <sz val="11"/>
      <color theme="1"/>
      <name val="Calibri"/>
      <family val="2"/>
      <scheme val="minor"/>
    </font>
    <font>
      <b/>
      <sz val="11"/>
      <color theme="1"/>
      <name val="Calibri"/>
      <family val="2"/>
      <scheme val="minor"/>
    </font>
    <font>
      <sz val="12"/>
      <color theme="1"/>
      <name val="Times New Roman"/>
      <family val="1"/>
    </font>
    <font>
      <b/>
      <i/>
      <sz val="16"/>
      <color theme="1"/>
      <name val="Calibri"/>
      <family val="2"/>
      <scheme val="minor"/>
    </font>
    <font>
      <b/>
      <i/>
      <sz val="18"/>
      <color theme="1"/>
      <name val="Calibri"/>
      <family val="2"/>
      <scheme val="minor"/>
    </font>
    <font>
      <b/>
      <sz val="16"/>
      <color theme="1"/>
      <name val="Calibri"/>
      <family val="2"/>
      <scheme val="minor"/>
    </font>
  </fonts>
  <fills count="7">
    <fill>
      <patternFill patternType="none"/>
    </fill>
    <fill>
      <patternFill patternType="gray125"/>
    </fill>
    <fill>
      <patternFill patternType="solid">
        <fgColor theme="0"/>
        <bgColor indexed="64"/>
      </patternFill>
    </fill>
    <fill>
      <patternFill patternType="mediumGray">
        <bgColor theme="0"/>
      </patternFill>
    </fill>
    <fill>
      <patternFill patternType="solid">
        <fgColor theme="4" tint="0.79998168889431442"/>
        <bgColor indexed="64"/>
      </patternFill>
    </fill>
    <fill>
      <patternFill patternType="solid">
        <fgColor theme="6" tint="0.79998168889431442"/>
        <bgColor indexed="64"/>
      </patternFill>
    </fill>
    <fill>
      <patternFill patternType="solid">
        <fgColor theme="3" tint="0.79998168889431442"/>
        <bgColor indexed="64"/>
      </patternFill>
    </fill>
  </fills>
  <borders count="25">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80">
    <xf numFmtId="0" fontId="0" fillId="0" borderId="0" xfId="0"/>
    <xf numFmtId="0" fontId="0" fillId="2" borderId="0" xfId="0" applyFill="1"/>
    <xf numFmtId="0" fontId="0" fillId="2" borderId="0" xfId="0" applyFill="1" applyBorder="1" applyAlignment="1">
      <alignment vertical="top" wrapText="1"/>
    </xf>
    <xf numFmtId="41" fontId="0" fillId="3" borderId="1" xfId="0" applyNumberFormat="1" applyFill="1" applyBorder="1" applyAlignment="1">
      <alignment horizontal="center"/>
    </xf>
    <xf numFmtId="41" fontId="0" fillId="3" borderId="2" xfId="0" applyNumberFormat="1" applyFill="1" applyBorder="1" applyAlignment="1">
      <alignment horizontal="center"/>
    </xf>
    <xf numFmtId="41" fontId="0" fillId="2" borderId="2" xfId="0" applyNumberFormat="1" applyFill="1" applyBorder="1" applyAlignment="1">
      <alignment horizontal="center"/>
    </xf>
    <xf numFmtId="164" fontId="0" fillId="2" borderId="2" xfId="0" applyNumberFormat="1" applyFill="1" applyBorder="1" applyAlignment="1">
      <alignment horizontal="center"/>
    </xf>
    <xf numFmtId="0" fontId="1" fillId="2" borderId="3" xfId="0" applyFont="1" applyFill="1" applyBorder="1"/>
    <xf numFmtId="1" fontId="0" fillId="2" borderId="0" xfId="0" applyNumberFormat="1" applyFill="1"/>
    <xf numFmtId="41" fontId="0" fillId="2" borderId="4" xfId="0" applyNumberFormat="1" applyFill="1" applyBorder="1" applyAlignment="1">
      <alignment horizontal="center"/>
    </xf>
    <xf numFmtId="41" fontId="0" fillId="2" borderId="5" xfId="0" applyNumberFormat="1" applyFill="1" applyBorder="1" applyAlignment="1">
      <alignment horizontal="center"/>
    </xf>
    <xf numFmtId="41" fontId="0" fillId="3" borderId="5" xfId="0" applyNumberFormat="1" applyFill="1" applyBorder="1" applyAlignment="1">
      <alignment horizontal="center"/>
    </xf>
    <xf numFmtId="0" fontId="0" fillId="3" borderId="5" xfId="0" applyFill="1" applyBorder="1" applyAlignment="1">
      <alignment horizontal="center"/>
    </xf>
    <xf numFmtId="0" fontId="1" fillId="2" borderId="6" xfId="0" applyFont="1" applyFill="1" applyBorder="1"/>
    <xf numFmtId="41" fontId="0" fillId="2" borderId="0" xfId="0" applyNumberFormat="1" applyFill="1"/>
    <xf numFmtId="165" fontId="0" fillId="2" borderId="0" xfId="0" applyNumberFormat="1" applyFill="1" applyBorder="1" applyAlignment="1">
      <alignment horizontal="center"/>
    </xf>
    <xf numFmtId="1" fontId="0" fillId="2" borderId="0" xfId="0" applyNumberFormat="1" applyFill="1" applyBorder="1" applyAlignment="1">
      <alignment horizontal="center"/>
    </xf>
    <xf numFmtId="41" fontId="0" fillId="2" borderId="1" xfId="0" applyNumberFormat="1" applyFill="1" applyBorder="1" applyAlignment="1">
      <alignment horizontal="center"/>
    </xf>
    <xf numFmtId="1" fontId="0" fillId="2" borderId="2" xfId="0" applyNumberFormat="1" applyFill="1" applyBorder="1" applyAlignment="1">
      <alignment horizontal="center"/>
    </xf>
    <xf numFmtId="9" fontId="0" fillId="2" borderId="7" xfId="0" applyNumberFormat="1" applyFill="1" applyBorder="1" applyAlignment="1">
      <alignment horizontal="center"/>
    </xf>
    <xf numFmtId="0" fontId="0" fillId="2" borderId="2" xfId="0" applyFont="1" applyFill="1" applyBorder="1" applyAlignment="1">
      <alignment horizontal="left"/>
    </xf>
    <xf numFmtId="0" fontId="0" fillId="0" borderId="2" xfId="0" applyBorder="1"/>
    <xf numFmtId="0" fontId="0" fillId="2" borderId="2" xfId="0" applyFill="1" applyBorder="1"/>
    <xf numFmtId="0" fontId="0" fillId="2" borderId="3" xfId="0" applyFill="1" applyBorder="1"/>
    <xf numFmtId="41" fontId="0" fillId="2" borderId="8" xfId="0" applyNumberFormat="1" applyFill="1" applyBorder="1" applyAlignment="1">
      <alignment horizontal="center"/>
    </xf>
    <xf numFmtId="41" fontId="0" fillId="2" borderId="7" xfId="0" applyNumberFormat="1" applyFill="1" applyBorder="1" applyAlignment="1">
      <alignment horizontal="center"/>
    </xf>
    <xf numFmtId="1" fontId="0" fillId="2" borderId="7" xfId="0" applyNumberFormat="1" applyFill="1" applyBorder="1" applyAlignment="1">
      <alignment horizontal="center"/>
    </xf>
    <xf numFmtId="0" fontId="0" fillId="2" borderId="7" xfId="0" applyFont="1" applyFill="1" applyBorder="1" applyAlignment="1">
      <alignment horizontal="left"/>
    </xf>
    <xf numFmtId="0" fontId="0" fillId="0" borderId="7" xfId="0" applyBorder="1"/>
    <xf numFmtId="0" fontId="0" fillId="2" borderId="7" xfId="0" applyFill="1" applyBorder="1"/>
    <xf numFmtId="0" fontId="0" fillId="2" borderId="9" xfId="0" applyFont="1" applyFill="1" applyBorder="1"/>
    <xf numFmtId="1" fontId="0" fillId="2" borderId="7" xfId="0" applyNumberFormat="1" applyFont="1" applyFill="1" applyBorder="1" applyAlignment="1">
      <alignment horizontal="center"/>
    </xf>
    <xf numFmtId="1" fontId="0" fillId="2" borderId="7" xfId="0" applyNumberFormat="1" applyFont="1" applyFill="1" applyBorder="1" applyAlignment="1">
      <alignment horizontal="center" wrapText="1"/>
    </xf>
    <xf numFmtId="0" fontId="0" fillId="2" borderId="9" xfId="0" applyFont="1" applyFill="1" applyBorder="1" applyAlignment="1">
      <alignment horizontal="left"/>
    </xf>
    <xf numFmtId="0" fontId="1" fillId="2" borderId="8" xfId="0" applyFont="1" applyFill="1" applyBorder="1" applyAlignment="1">
      <alignment horizontal="center" wrapText="1"/>
    </xf>
    <xf numFmtId="0" fontId="1" fillId="2" borderId="7" xfId="0" applyFont="1" applyFill="1" applyBorder="1" applyAlignment="1">
      <alignment horizontal="center"/>
    </xf>
    <xf numFmtId="0" fontId="1" fillId="2" borderId="7" xfId="0" applyFont="1" applyFill="1" applyBorder="1" applyAlignment="1">
      <alignment horizontal="center" wrapText="1"/>
    </xf>
    <xf numFmtId="0" fontId="1" fillId="2" borderId="10" xfId="0" applyFont="1" applyFill="1" applyBorder="1" applyAlignment="1">
      <alignment horizontal="center"/>
    </xf>
    <xf numFmtId="0" fontId="1" fillId="2" borderId="9" xfId="0" applyFont="1" applyFill="1" applyBorder="1" applyAlignment="1">
      <alignment horizontal="center"/>
    </xf>
    <xf numFmtId="0" fontId="0" fillId="2" borderId="0" xfId="0" applyFill="1" applyBorder="1"/>
    <xf numFmtId="0" fontId="1" fillId="2" borderId="0" xfId="0" applyFont="1" applyFill="1" applyBorder="1" applyAlignment="1">
      <alignment horizontal="left" vertical="top" wrapText="1"/>
    </xf>
    <xf numFmtId="1" fontId="0" fillId="2" borderId="0" xfId="0" applyNumberFormat="1" applyFill="1" applyBorder="1" applyAlignment="1">
      <alignment vertical="center" wrapText="1"/>
    </xf>
    <xf numFmtId="0" fontId="0" fillId="2" borderId="0" xfId="0" applyFill="1" applyBorder="1" applyAlignment="1">
      <alignment vertical="center" wrapText="1"/>
    </xf>
    <xf numFmtId="0" fontId="2" fillId="2" borderId="0" xfId="0" applyFont="1" applyFill="1" applyBorder="1" applyAlignment="1">
      <alignment horizontal="left"/>
    </xf>
    <xf numFmtId="0" fontId="1" fillId="2" borderId="0" xfId="0" applyFont="1" applyFill="1" applyBorder="1" applyAlignment="1">
      <alignment horizontal="left"/>
    </xf>
    <xf numFmtId="14" fontId="0" fillId="5" borderId="1" xfId="0" applyNumberFormat="1" applyFont="1" applyFill="1" applyBorder="1" applyAlignment="1">
      <alignment horizontal="left"/>
    </xf>
    <xf numFmtId="0" fontId="0" fillId="5" borderId="8" xfId="0" applyFill="1" applyBorder="1" applyAlignment="1">
      <alignment horizontal="left"/>
    </xf>
    <xf numFmtId="0" fontId="1" fillId="2" borderId="0" xfId="0" applyFont="1" applyFill="1" applyBorder="1" applyAlignment="1"/>
    <xf numFmtId="0" fontId="0" fillId="5" borderId="4" xfId="0" applyFill="1" applyBorder="1" applyAlignment="1">
      <alignment horizontal="left"/>
    </xf>
    <xf numFmtId="0" fontId="1" fillId="2" borderId="0" xfId="0" applyFont="1" applyFill="1" applyAlignment="1">
      <alignment horizontal="center"/>
    </xf>
    <xf numFmtId="0" fontId="5" fillId="2" borderId="0" xfId="0" applyFont="1" applyFill="1" applyAlignment="1">
      <alignment horizontal="center"/>
    </xf>
    <xf numFmtId="0" fontId="1" fillId="6" borderId="6" xfId="0" applyFont="1" applyFill="1" applyBorder="1" applyAlignment="1">
      <alignment horizontal="center"/>
    </xf>
    <xf numFmtId="0" fontId="1" fillId="6" borderId="13" xfId="0" applyFont="1" applyFill="1" applyBorder="1" applyAlignment="1">
      <alignment horizontal="center"/>
    </xf>
    <xf numFmtId="0" fontId="1" fillId="6" borderId="5" xfId="0" applyFont="1" applyFill="1" applyBorder="1" applyAlignment="1">
      <alignment horizontal="center"/>
    </xf>
    <xf numFmtId="0" fontId="1" fillId="5" borderId="12" xfId="0" applyFont="1" applyFill="1" applyBorder="1" applyAlignment="1">
      <alignment horizontal="center"/>
    </xf>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4" borderId="12" xfId="0" applyFont="1" applyFill="1" applyBorder="1" applyAlignment="1">
      <alignment horizontal="center"/>
    </xf>
    <xf numFmtId="0" fontId="1" fillId="4" borderId="11" xfId="0" applyFont="1" applyFill="1" applyBorder="1" applyAlignment="1">
      <alignment horizontal="center"/>
    </xf>
    <xf numFmtId="0" fontId="4" fillId="2" borderId="7" xfId="0" applyFont="1" applyFill="1" applyBorder="1" applyAlignment="1">
      <alignment horizontal="center"/>
    </xf>
    <xf numFmtId="0" fontId="3" fillId="2" borderId="7" xfId="0" applyFont="1" applyFill="1" applyBorder="1" applyAlignment="1">
      <alignment horizontal="center"/>
    </xf>
    <xf numFmtId="0" fontId="1" fillId="6" borderId="24" xfId="0" applyFont="1" applyFill="1" applyBorder="1" applyAlignment="1">
      <alignment horizontal="left"/>
    </xf>
    <xf numFmtId="0" fontId="1" fillId="6" borderId="14" xfId="0" applyFont="1" applyFill="1" applyBorder="1" applyAlignment="1">
      <alignment horizontal="left"/>
    </xf>
    <xf numFmtId="0" fontId="1" fillId="6" borderId="13" xfId="0" applyFont="1" applyFill="1" applyBorder="1" applyAlignment="1">
      <alignment horizontal="left"/>
    </xf>
    <xf numFmtId="0" fontId="1" fillId="6" borderId="9" xfId="0" applyFont="1" applyFill="1" applyBorder="1" applyAlignment="1">
      <alignment horizontal="left"/>
    </xf>
    <xf numFmtId="0" fontId="1" fillId="6" borderId="10" xfId="0" applyFont="1" applyFill="1" applyBorder="1" applyAlignment="1">
      <alignment horizontal="left"/>
    </xf>
    <xf numFmtId="0" fontId="1" fillId="6" borderId="7" xfId="0" applyFont="1" applyFill="1" applyBorder="1" applyAlignment="1">
      <alignment horizontal="left"/>
    </xf>
    <xf numFmtId="0" fontId="1" fillId="6" borderId="3" xfId="0" applyFont="1" applyFill="1" applyBorder="1" applyAlignment="1">
      <alignment horizontal="left"/>
    </xf>
    <xf numFmtId="0" fontId="1" fillId="6" borderId="23" xfId="0" applyFont="1" applyFill="1" applyBorder="1" applyAlignment="1">
      <alignment horizontal="left"/>
    </xf>
    <xf numFmtId="0" fontId="1" fillId="6" borderId="2" xfId="0" applyFont="1" applyFill="1" applyBorder="1" applyAlignment="1">
      <alignment horizontal="left"/>
    </xf>
    <xf numFmtId="0" fontId="1" fillId="2" borderId="0" xfId="0" applyFont="1" applyFill="1" applyAlignment="1">
      <alignment horizontal="left" vertical="center"/>
    </xf>
    <xf numFmtId="0" fontId="0" fillId="2" borderId="22" xfId="0" applyFont="1" applyFill="1" applyBorder="1" applyAlignment="1">
      <alignment horizontal="left" vertical="top" wrapText="1"/>
    </xf>
    <xf numFmtId="0" fontId="0" fillId="2" borderId="21" xfId="0" applyFont="1" applyFill="1" applyBorder="1" applyAlignment="1">
      <alignment horizontal="left" vertical="top" wrapText="1"/>
    </xf>
    <xf numFmtId="0" fontId="0" fillId="2" borderId="20" xfId="0" applyFont="1" applyFill="1" applyBorder="1" applyAlignment="1">
      <alignment horizontal="left" vertical="top" wrapText="1"/>
    </xf>
    <xf numFmtId="0" fontId="0" fillId="2" borderId="19" xfId="0" applyFont="1" applyFill="1" applyBorder="1" applyAlignment="1">
      <alignment horizontal="left" vertical="top" wrapText="1"/>
    </xf>
    <xf numFmtId="0" fontId="0" fillId="2" borderId="0" xfId="0" applyFont="1" applyFill="1" applyBorder="1" applyAlignment="1">
      <alignment horizontal="left" vertical="top" wrapText="1"/>
    </xf>
    <xf numFmtId="0" fontId="0" fillId="2" borderId="18" xfId="0" applyFont="1" applyFill="1" applyBorder="1" applyAlignment="1">
      <alignment horizontal="left" vertical="top" wrapText="1"/>
    </xf>
    <xf numFmtId="0" fontId="0" fillId="2" borderId="17" xfId="0" applyFont="1" applyFill="1" applyBorder="1" applyAlignment="1">
      <alignment horizontal="left" vertical="top" wrapText="1"/>
    </xf>
    <xf numFmtId="0" fontId="0" fillId="2" borderId="16" xfId="0" applyFont="1" applyFill="1" applyBorder="1" applyAlignment="1">
      <alignment horizontal="left" vertical="top" wrapText="1"/>
    </xf>
    <xf numFmtId="0" fontId="0" fillId="2" borderId="15"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ohn.schott@chargepoin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E9DA17-F2AB-44E7-B08A-555A63A41D2C}">
  <sheetPr>
    <pageSetUpPr fitToPage="1"/>
  </sheetPr>
  <dimension ref="B1:P39"/>
  <sheetViews>
    <sheetView tabSelected="1" zoomScale="80" zoomScaleNormal="80" workbookViewId="0">
      <selection activeCell="J16" sqref="J16"/>
    </sheetView>
  </sheetViews>
  <sheetFormatPr defaultColWidth="9.08984375" defaultRowHeight="14.5" x14ac:dyDescent="0.35"/>
  <cols>
    <col min="1" max="1" width="9.08984375" style="1"/>
    <col min="2" max="2" width="32.54296875" style="1" bestFit="1" customWidth="1"/>
    <col min="3" max="3" width="25.90625" style="1" customWidth="1"/>
    <col min="4" max="4" width="15.453125" style="1" customWidth="1"/>
    <col min="5" max="5" width="9.6328125" style="1" customWidth="1"/>
    <col min="6" max="6" width="20.54296875" style="1" bestFit="1" customWidth="1"/>
    <col min="7" max="7" width="30.453125" style="1" bestFit="1" customWidth="1"/>
    <col min="8" max="8" width="16.54296875" style="1" customWidth="1"/>
    <col min="9" max="9" width="20.90625" style="1" customWidth="1"/>
    <col min="10" max="10" width="17.453125" style="1" customWidth="1"/>
    <col min="11" max="11" width="13.6328125" style="1" customWidth="1"/>
    <col min="12" max="12" width="17" style="1" customWidth="1"/>
    <col min="13" max="13" width="17.08984375" style="1" customWidth="1"/>
    <col min="14" max="16384" width="9.08984375" style="1"/>
  </cols>
  <sheetData>
    <row r="1" spans="2:13" ht="21" x14ac:dyDescent="0.5">
      <c r="E1" s="50" t="s">
        <v>46</v>
      </c>
    </row>
    <row r="2" spans="2:13" x14ac:dyDescent="0.35">
      <c r="E2" s="49"/>
    </row>
    <row r="3" spans="2:13" ht="23.5" x14ac:dyDescent="0.55000000000000004">
      <c r="B3" s="59" t="s">
        <v>47</v>
      </c>
      <c r="C3" s="59"/>
      <c r="D3" s="59"/>
      <c r="E3" s="59"/>
      <c r="F3" s="59"/>
      <c r="G3" s="59"/>
      <c r="H3" s="59"/>
    </row>
    <row r="4" spans="2:13" ht="21" x14ac:dyDescent="0.5">
      <c r="B4" s="60" t="s">
        <v>45</v>
      </c>
      <c r="C4" s="60"/>
      <c r="D4" s="60"/>
      <c r="E4" s="60"/>
      <c r="F4" s="60"/>
      <c r="G4" s="60"/>
      <c r="H4" s="60"/>
    </row>
    <row r="5" spans="2:13" ht="15" thickBot="1" x14ac:dyDescent="0.4"/>
    <row r="6" spans="2:13" x14ac:dyDescent="0.35">
      <c r="B6" s="61" t="s">
        <v>44</v>
      </c>
      <c r="C6" s="62"/>
      <c r="D6" s="62"/>
      <c r="E6" s="62"/>
      <c r="F6" s="63"/>
      <c r="G6" s="48" t="s">
        <v>43</v>
      </c>
    </row>
    <row r="7" spans="2:13" x14ac:dyDescent="0.35">
      <c r="B7" s="64" t="s">
        <v>42</v>
      </c>
      <c r="C7" s="65"/>
      <c r="D7" s="66"/>
      <c r="E7" s="66"/>
      <c r="F7" s="66"/>
      <c r="G7" s="46" t="s">
        <v>41</v>
      </c>
    </row>
    <row r="8" spans="2:13" x14ac:dyDescent="0.35">
      <c r="B8" s="64" t="s">
        <v>40</v>
      </c>
      <c r="C8" s="65"/>
      <c r="D8" s="66"/>
      <c r="E8" s="66"/>
      <c r="F8" s="66"/>
      <c r="G8" s="46" t="s">
        <v>39</v>
      </c>
      <c r="I8" s="47"/>
      <c r="J8" s="47"/>
      <c r="K8" s="47"/>
      <c r="L8" s="47"/>
      <c r="M8" s="47"/>
    </row>
    <row r="9" spans="2:13" x14ac:dyDescent="0.35">
      <c r="B9" s="64" t="s">
        <v>38</v>
      </c>
      <c r="C9" s="65"/>
      <c r="D9" s="66"/>
      <c r="E9" s="66"/>
      <c r="F9" s="66"/>
      <c r="G9" s="46" t="s">
        <v>37</v>
      </c>
    </row>
    <row r="10" spans="2:13" ht="15" thickBot="1" x14ac:dyDescent="0.4">
      <c r="B10" s="67" t="s">
        <v>36</v>
      </c>
      <c r="C10" s="68"/>
      <c r="D10" s="69"/>
      <c r="E10" s="69"/>
      <c r="F10" s="69"/>
      <c r="G10" s="45">
        <v>43490</v>
      </c>
    </row>
    <row r="11" spans="2:13" ht="15.5" x14ac:dyDescent="0.35">
      <c r="B11" s="44"/>
      <c r="C11" s="44"/>
      <c r="D11" s="44"/>
      <c r="E11" s="44"/>
      <c r="F11" s="44"/>
      <c r="G11" s="43"/>
    </row>
    <row r="12" spans="2:13" ht="15.75" customHeight="1" x14ac:dyDescent="0.35">
      <c r="B12" s="70" t="s">
        <v>35</v>
      </c>
      <c r="C12" s="70"/>
      <c r="D12" s="70"/>
      <c r="E12" s="70"/>
      <c r="F12" s="70"/>
      <c r="G12" s="70"/>
      <c r="H12" s="70"/>
    </row>
    <row r="13" spans="2:13" ht="36" customHeight="1" x14ac:dyDescent="0.35">
      <c r="B13" s="71" t="s">
        <v>48</v>
      </c>
      <c r="C13" s="72"/>
      <c r="D13" s="72"/>
      <c r="E13" s="72"/>
      <c r="F13" s="72"/>
      <c r="G13" s="73"/>
      <c r="H13" s="40"/>
      <c r="J13" s="42"/>
      <c r="K13" s="42"/>
      <c r="L13" s="42"/>
      <c r="M13" s="42"/>
    </row>
    <row r="14" spans="2:13" ht="36" customHeight="1" x14ac:dyDescent="0.35">
      <c r="B14" s="74"/>
      <c r="C14" s="75"/>
      <c r="D14" s="75"/>
      <c r="E14" s="75"/>
      <c r="F14" s="75"/>
      <c r="G14" s="76"/>
      <c r="H14" s="40"/>
      <c r="J14" s="42"/>
      <c r="K14" s="42"/>
      <c r="L14" s="42"/>
      <c r="M14" s="42"/>
    </row>
    <row r="15" spans="2:13" ht="36" customHeight="1" x14ac:dyDescent="0.35">
      <c r="B15" s="74"/>
      <c r="C15" s="75"/>
      <c r="D15" s="75"/>
      <c r="E15" s="75"/>
      <c r="F15" s="75"/>
      <c r="G15" s="76"/>
      <c r="H15" s="40"/>
      <c r="J15" s="42"/>
      <c r="K15" s="42"/>
      <c r="L15" s="42"/>
      <c r="M15" s="42"/>
    </row>
    <row r="16" spans="2:13" ht="36" customHeight="1" x14ac:dyDescent="0.35">
      <c r="B16" s="74"/>
      <c r="C16" s="75"/>
      <c r="D16" s="75"/>
      <c r="E16" s="75"/>
      <c r="F16" s="75"/>
      <c r="G16" s="76"/>
      <c r="H16" s="40"/>
      <c r="J16" s="42"/>
      <c r="K16" s="42"/>
      <c r="L16" s="42"/>
      <c r="M16" s="42"/>
    </row>
    <row r="17" spans="2:16" ht="36" customHeight="1" x14ac:dyDescent="0.35">
      <c r="B17" s="74"/>
      <c r="C17" s="75"/>
      <c r="D17" s="75"/>
      <c r="E17" s="75"/>
      <c r="F17" s="75"/>
      <c r="G17" s="76"/>
      <c r="H17" s="40"/>
      <c r="K17" s="42"/>
      <c r="L17" s="41"/>
      <c r="M17" s="41"/>
    </row>
    <row r="18" spans="2:16" ht="36" customHeight="1" x14ac:dyDescent="0.35">
      <c r="B18" s="74"/>
      <c r="C18" s="75"/>
      <c r="D18" s="75"/>
      <c r="E18" s="75"/>
      <c r="F18" s="75"/>
      <c r="G18" s="76"/>
      <c r="H18" s="40"/>
      <c r="L18" s="8"/>
      <c r="M18" s="8"/>
    </row>
    <row r="19" spans="2:16" ht="36" customHeight="1" x14ac:dyDescent="0.35">
      <c r="B19" s="77"/>
      <c r="C19" s="78"/>
      <c r="D19" s="78"/>
      <c r="E19" s="78"/>
      <c r="F19" s="78"/>
      <c r="G19" s="79"/>
      <c r="H19" s="40"/>
      <c r="L19" s="8"/>
      <c r="M19" s="8"/>
    </row>
    <row r="20" spans="2:16" x14ac:dyDescent="0.35">
      <c r="L20" s="8"/>
      <c r="M20" s="8"/>
    </row>
    <row r="21" spans="2:16" ht="15" thickBot="1" x14ac:dyDescent="0.4"/>
    <row r="22" spans="2:16" x14ac:dyDescent="0.35">
      <c r="B22" s="51" t="s">
        <v>34</v>
      </c>
      <c r="C22" s="52"/>
      <c r="D22" s="53"/>
      <c r="E22" s="53"/>
      <c r="F22" s="53"/>
      <c r="G22" s="54" t="s">
        <v>33</v>
      </c>
      <c r="H22" s="55"/>
      <c r="I22" s="55"/>
      <c r="J22" s="55"/>
      <c r="K22" s="56"/>
      <c r="L22" s="57" t="s">
        <v>32</v>
      </c>
      <c r="M22" s="58"/>
      <c r="N22" s="39"/>
    </row>
    <row r="23" spans="2:16" ht="29" x14ac:dyDescent="0.35">
      <c r="B23" s="38" t="s">
        <v>31</v>
      </c>
      <c r="C23" s="37" t="s">
        <v>30</v>
      </c>
      <c r="D23" s="35" t="s">
        <v>29</v>
      </c>
      <c r="E23" s="35" t="s">
        <v>28</v>
      </c>
      <c r="F23" s="35" t="s">
        <v>27</v>
      </c>
      <c r="G23" s="36" t="s">
        <v>26</v>
      </c>
      <c r="H23" s="35" t="s">
        <v>23</v>
      </c>
      <c r="I23" s="36" t="s">
        <v>25</v>
      </c>
      <c r="J23" s="36" t="s">
        <v>22</v>
      </c>
      <c r="K23" s="36" t="s">
        <v>24</v>
      </c>
      <c r="L23" s="35" t="s">
        <v>23</v>
      </c>
      <c r="M23" s="34" t="s">
        <v>22</v>
      </c>
    </row>
    <row r="24" spans="2:16" x14ac:dyDescent="0.35">
      <c r="B24" s="33" t="s">
        <v>21</v>
      </c>
      <c r="C24" s="28" t="s">
        <v>17</v>
      </c>
      <c r="D24" s="28" t="s">
        <v>16</v>
      </c>
      <c r="E24" s="28">
        <v>21009</v>
      </c>
      <c r="F24" s="27" t="s">
        <v>15</v>
      </c>
      <c r="G24" s="19">
        <v>1</v>
      </c>
      <c r="H24" s="31">
        <v>49.670999999999999</v>
      </c>
      <c r="I24" s="32">
        <v>24.233333333333334</v>
      </c>
      <c r="J24" s="32">
        <v>6.234</v>
      </c>
      <c r="K24" s="32">
        <v>3</v>
      </c>
      <c r="L24" s="25">
        <f t="shared" ref="L24:L33" si="0">0+H24</f>
        <v>49.670999999999999</v>
      </c>
      <c r="M24" s="24">
        <f t="shared" ref="M24:M33" si="1">0+J24</f>
        <v>6.234</v>
      </c>
    </row>
    <row r="25" spans="2:16" x14ac:dyDescent="0.35">
      <c r="B25" s="33" t="s">
        <v>20</v>
      </c>
      <c r="C25" s="28" t="s">
        <v>17</v>
      </c>
      <c r="D25" s="28" t="s">
        <v>16</v>
      </c>
      <c r="E25" s="28">
        <v>21009</v>
      </c>
      <c r="F25" s="27" t="s">
        <v>15</v>
      </c>
      <c r="G25" s="19">
        <v>1</v>
      </c>
      <c r="H25" s="31">
        <v>306.858</v>
      </c>
      <c r="I25" s="32">
        <v>42.846913580246913</v>
      </c>
      <c r="J25" s="32">
        <v>38.511000000000003</v>
      </c>
      <c r="K25" s="32">
        <v>27</v>
      </c>
      <c r="L25" s="25">
        <f t="shared" si="0"/>
        <v>306.858</v>
      </c>
      <c r="M25" s="24">
        <f t="shared" si="1"/>
        <v>38.511000000000003</v>
      </c>
    </row>
    <row r="26" spans="2:16" x14ac:dyDescent="0.35">
      <c r="B26" s="33" t="s">
        <v>19</v>
      </c>
      <c r="C26" s="28" t="s">
        <v>17</v>
      </c>
      <c r="D26" s="28" t="s">
        <v>16</v>
      </c>
      <c r="E26" s="28">
        <v>21009</v>
      </c>
      <c r="F26" s="27" t="s">
        <v>15</v>
      </c>
      <c r="G26" s="19">
        <v>1</v>
      </c>
      <c r="H26" s="31">
        <v>130.31099999999998</v>
      </c>
      <c r="I26" s="32">
        <v>48.035416666666663</v>
      </c>
      <c r="J26" s="32">
        <v>16.355</v>
      </c>
      <c r="K26" s="32">
        <v>8</v>
      </c>
      <c r="L26" s="25">
        <f t="shared" si="0"/>
        <v>130.31099999999998</v>
      </c>
      <c r="M26" s="24">
        <f t="shared" si="1"/>
        <v>16.355</v>
      </c>
    </row>
    <row r="27" spans="2:16" x14ac:dyDescent="0.35">
      <c r="B27" s="33" t="s">
        <v>18</v>
      </c>
      <c r="C27" s="28" t="s">
        <v>17</v>
      </c>
      <c r="D27" s="28" t="s">
        <v>16</v>
      </c>
      <c r="E27" s="28">
        <v>21009</v>
      </c>
      <c r="F27" s="27" t="s">
        <v>15</v>
      </c>
      <c r="G27" s="19">
        <v>1</v>
      </c>
      <c r="H27" s="31">
        <v>128.54500000000002</v>
      </c>
      <c r="I27" s="32">
        <v>33.972727272727276</v>
      </c>
      <c r="J27" s="32">
        <v>16.133000000000003</v>
      </c>
      <c r="K27" s="32">
        <v>11</v>
      </c>
      <c r="L27" s="25">
        <f t="shared" si="0"/>
        <v>128.54500000000002</v>
      </c>
      <c r="M27" s="24">
        <f t="shared" si="1"/>
        <v>16.133000000000003</v>
      </c>
    </row>
    <row r="28" spans="2:16" x14ac:dyDescent="0.35">
      <c r="B28" s="30" t="s">
        <v>14</v>
      </c>
      <c r="C28" s="28" t="s">
        <v>10</v>
      </c>
      <c r="D28" s="28" t="s">
        <v>9</v>
      </c>
      <c r="E28" s="28">
        <v>20854</v>
      </c>
      <c r="F28" s="27" t="s">
        <v>8</v>
      </c>
      <c r="G28" s="19">
        <v>1</v>
      </c>
      <c r="H28" s="31">
        <v>39.947000000000003</v>
      </c>
      <c r="I28" s="31">
        <v>31.933333333333337</v>
      </c>
      <c r="J28" s="31">
        <v>5.0129999999999999</v>
      </c>
      <c r="K28" s="31">
        <v>3</v>
      </c>
      <c r="L28" s="25">
        <f t="shared" si="0"/>
        <v>39.947000000000003</v>
      </c>
      <c r="M28" s="24">
        <f t="shared" si="1"/>
        <v>5.0129999999999999</v>
      </c>
      <c r="O28" s="16"/>
      <c r="P28" s="15"/>
    </row>
    <row r="29" spans="2:16" x14ac:dyDescent="0.35">
      <c r="B29" s="30" t="s">
        <v>13</v>
      </c>
      <c r="C29" s="28" t="s">
        <v>10</v>
      </c>
      <c r="D29" s="28" t="s">
        <v>9</v>
      </c>
      <c r="E29" s="28">
        <v>20854</v>
      </c>
      <c r="F29" s="27" t="s">
        <v>8</v>
      </c>
      <c r="G29" s="19" t="s">
        <v>7</v>
      </c>
      <c r="H29" s="25">
        <v>0</v>
      </c>
      <c r="I29" s="25">
        <v>0</v>
      </c>
      <c r="J29" s="25">
        <v>0</v>
      </c>
      <c r="K29" s="25">
        <v>0</v>
      </c>
      <c r="L29" s="25">
        <f t="shared" si="0"/>
        <v>0</v>
      </c>
      <c r="M29" s="24">
        <f t="shared" si="1"/>
        <v>0</v>
      </c>
      <c r="O29" s="16"/>
      <c r="P29" s="15"/>
    </row>
    <row r="30" spans="2:16" x14ac:dyDescent="0.35">
      <c r="B30" s="30" t="s">
        <v>12</v>
      </c>
      <c r="C30" s="28" t="s">
        <v>10</v>
      </c>
      <c r="D30" s="28" t="s">
        <v>9</v>
      </c>
      <c r="E30" s="28">
        <v>20854</v>
      </c>
      <c r="F30" s="27" t="s">
        <v>8</v>
      </c>
      <c r="G30" s="19">
        <v>1</v>
      </c>
      <c r="H30" s="26">
        <v>49.472999999999999</v>
      </c>
      <c r="I30" s="26">
        <v>53.816666666666663</v>
      </c>
      <c r="J30" s="26">
        <v>6.2089999999999996</v>
      </c>
      <c r="K30" s="26">
        <v>2</v>
      </c>
      <c r="L30" s="25">
        <f t="shared" si="0"/>
        <v>49.472999999999999</v>
      </c>
      <c r="M30" s="24">
        <f t="shared" si="1"/>
        <v>6.2089999999999996</v>
      </c>
      <c r="O30" s="16"/>
      <c r="P30" s="15"/>
    </row>
    <row r="31" spans="2:16" x14ac:dyDescent="0.35">
      <c r="B31" s="30" t="s">
        <v>11</v>
      </c>
      <c r="C31" s="28" t="s">
        <v>10</v>
      </c>
      <c r="D31" s="28" t="s">
        <v>9</v>
      </c>
      <c r="E31" s="28">
        <v>20854</v>
      </c>
      <c r="F31" s="27" t="s">
        <v>8</v>
      </c>
      <c r="G31" s="19" t="s">
        <v>7</v>
      </c>
      <c r="H31" s="25">
        <v>0</v>
      </c>
      <c r="I31" s="25">
        <v>0</v>
      </c>
      <c r="J31" s="25">
        <v>0</v>
      </c>
      <c r="K31" s="25">
        <v>0</v>
      </c>
      <c r="L31" s="25">
        <f t="shared" si="0"/>
        <v>0</v>
      </c>
      <c r="M31" s="24">
        <f t="shared" si="1"/>
        <v>0</v>
      </c>
      <c r="O31" s="16"/>
      <c r="P31" s="15"/>
    </row>
    <row r="32" spans="2:16" x14ac:dyDescent="0.35">
      <c r="B32" s="30" t="s">
        <v>6</v>
      </c>
      <c r="C32" s="28" t="s">
        <v>4</v>
      </c>
      <c r="D32" s="29" t="s">
        <v>3</v>
      </c>
      <c r="E32" s="28">
        <v>21740</v>
      </c>
      <c r="F32" s="27" t="s">
        <v>2</v>
      </c>
      <c r="G32" s="19">
        <v>0.95</v>
      </c>
      <c r="H32" s="26">
        <v>676.66500000000008</v>
      </c>
      <c r="I32" s="26">
        <v>46.767129629629636</v>
      </c>
      <c r="J32" s="26">
        <v>84.921999999999997</v>
      </c>
      <c r="K32" s="26">
        <v>36</v>
      </c>
      <c r="L32" s="25">
        <f t="shared" si="0"/>
        <v>676.66500000000008</v>
      </c>
      <c r="M32" s="24">
        <f t="shared" si="1"/>
        <v>84.921999999999997</v>
      </c>
      <c r="O32" s="16"/>
      <c r="P32" s="15"/>
    </row>
    <row r="33" spans="2:16" ht="15" thickBot="1" x14ac:dyDescent="0.4">
      <c r="B33" s="23" t="s">
        <v>5</v>
      </c>
      <c r="C33" s="21" t="s">
        <v>4</v>
      </c>
      <c r="D33" s="22" t="s">
        <v>3</v>
      </c>
      <c r="E33" s="21">
        <v>21740</v>
      </c>
      <c r="F33" s="20" t="s">
        <v>2</v>
      </c>
      <c r="G33" s="19">
        <v>1</v>
      </c>
      <c r="H33" s="18">
        <v>207.67500000000001</v>
      </c>
      <c r="I33" s="18">
        <v>29.901282051282053</v>
      </c>
      <c r="J33" s="18">
        <v>26.062999999999999</v>
      </c>
      <c r="K33" s="18">
        <v>13</v>
      </c>
      <c r="L33" s="5">
        <f t="shared" si="0"/>
        <v>207.67500000000001</v>
      </c>
      <c r="M33" s="17">
        <f t="shared" si="1"/>
        <v>26.062999999999999</v>
      </c>
      <c r="O33" s="16"/>
      <c r="P33" s="15"/>
    </row>
    <row r="34" spans="2:16" ht="15" thickBot="1" x14ac:dyDescent="0.4">
      <c r="H34" s="14"/>
      <c r="I34" s="14"/>
      <c r="J34" s="14"/>
      <c r="K34" s="14"/>
      <c r="L34" s="14"/>
      <c r="M34" s="14"/>
    </row>
    <row r="35" spans="2:16" x14ac:dyDescent="0.35">
      <c r="F35" s="13" t="s">
        <v>1</v>
      </c>
      <c r="G35" s="12"/>
      <c r="H35" s="10">
        <f>SUM(H24:H33)</f>
        <v>1589.145</v>
      </c>
      <c r="I35" s="11"/>
      <c r="J35" s="10">
        <f>SUM(J24:J33)</f>
        <v>199.44</v>
      </c>
      <c r="K35" s="10">
        <f>SUM(K24:K33)</f>
        <v>103</v>
      </c>
      <c r="L35" s="10">
        <f>SUM(L24:L33)</f>
        <v>1589.145</v>
      </c>
      <c r="M35" s="9">
        <f>SUM(M24:M33)</f>
        <v>199.44</v>
      </c>
      <c r="O35" s="8"/>
      <c r="P35" s="8"/>
    </row>
    <row r="36" spans="2:16" ht="15" thickBot="1" x14ac:dyDescent="0.4">
      <c r="F36" s="7" t="s">
        <v>0</v>
      </c>
      <c r="G36" s="6">
        <f>AVERAGE(G28:G33)</f>
        <v>0.98750000000000004</v>
      </c>
      <c r="H36" s="5">
        <f>AVERAGE(H24:H33)</f>
        <v>158.9145</v>
      </c>
      <c r="I36" s="5">
        <f>AVERAGE(I24:I33)</f>
        <v>31.15068025338859</v>
      </c>
      <c r="J36" s="5">
        <f>AVERAGE(J24:J33)</f>
        <v>19.943999999999999</v>
      </c>
      <c r="K36" s="5">
        <f>AVERAGE(K24:K33)</f>
        <v>10.3</v>
      </c>
      <c r="L36" s="4"/>
      <c r="M36" s="3"/>
    </row>
    <row r="39" spans="2:16" x14ac:dyDescent="0.35">
      <c r="B39" s="2"/>
      <c r="C39" s="2"/>
      <c r="D39" s="2"/>
      <c r="E39" s="2"/>
      <c r="F39" s="2"/>
      <c r="G39" s="2"/>
    </row>
  </sheetData>
  <mergeCells count="12">
    <mergeCell ref="B22:F22"/>
    <mergeCell ref="G22:K22"/>
    <mergeCell ref="L22:M22"/>
    <mergeCell ref="B3:H3"/>
    <mergeCell ref="B4:H4"/>
    <mergeCell ref="B6:F6"/>
    <mergeCell ref="B7:F7"/>
    <mergeCell ref="B8:F8"/>
    <mergeCell ref="B9:F9"/>
    <mergeCell ref="B10:F10"/>
    <mergeCell ref="B12:H12"/>
    <mergeCell ref="B13:G19"/>
  </mergeCells>
  <hyperlinks>
    <hyperlink ref="G9" r:id="rId1" xr:uid="{55641A92-DF35-4D86-8F45-9CC6BBADE144}"/>
  </hyperlinks>
  <pageMargins left="0.25" right="0.25" top="0.75" bottom="0.75" header="0.3" footer="0.3"/>
  <pageSetup scale="48"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E48F8798B2E948A75953E6FD2ADDA3" ma:contentTypeVersion="2" ma:contentTypeDescription="Create a new document." ma:contentTypeScope="" ma:versionID="10ca216a1ee27372af43e4caaca831dd">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63320E2-18E6-4222-B317-CE89885CF4EA}"/>
</file>

<file path=customXml/itemProps2.xml><?xml version="1.0" encoding="utf-8"?>
<ds:datastoreItem xmlns:ds="http://schemas.openxmlformats.org/officeDocument/2006/customXml" ds:itemID="{7B612E97-0D06-4F73-B7F4-637BEA3B6CD5}"/>
</file>

<file path=customXml/itemProps3.xml><?xml version="1.0" encoding="utf-8"?>
<ds:datastoreItem xmlns:ds="http://schemas.openxmlformats.org/officeDocument/2006/customXml" ds:itemID="{8D2B29D3-C3D2-46F6-A3DB-C2E828005E3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Grantee Quarterly 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John Schott</dc:creator>
  <cp:lastModifiedBy>Acer Valued Customer</cp:lastModifiedBy>
  <dcterms:created xsi:type="dcterms:W3CDTF">2019-01-25T21:56:34Z</dcterms:created>
  <dcterms:modified xsi:type="dcterms:W3CDTF">2019-02-01T14:11:19Z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0x01010051E48F8798B2E948A75953E6FD2ADDA3</vt:lpwstr>
  </property>
</Properties>
</file>