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Program Team\EE\CHP\ZU. OPS\"/>
    </mc:Choice>
  </mc:AlternateContent>
  <xr:revisionPtr revIDLastSave="0" documentId="8_{4FA9CAEE-CFAB-45FA-B369-314EECA83AF5}" xr6:coauthVersionLast="47" xr6:coauthVersionMax="47" xr10:uidLastSave="{00000000-0000-0000-0000-000000000000}"/>
  <bookViews>
    <workbookView xWindow="-28920" yWindow="-120" windowWidth="29040" windowHeight="15840" xr2:uid="{AD6FCD78-C0E7-42E5-B48D-4F7B2BA84E76}"/>
  </bookViews>
  <sheets>
    <sheet name="MEA CHP Awards FY15-FY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29" i="1"/>
  <c r="E29" i="1"/>
  <c r="E53" i="1"/>
  <c r="E55" i="1"/>
  <c r="F55" i="1" l="1"/>
</calcChain>
</file>

<file path=xl/sharedStrings.xml><?xml version="1.0" encoding="utf-8"?>
<sst xmlns="http://schemas.openxmlformats.org/spreadsheetml/2006/main" count="94" uniqueCount="61">
  <si>
    <t>Completed Projects</t>
  </si>
  <si>
    <t>Grantee</t>
  </si>
  <si>
    <t>Award Amount</t>
  </si>
  <si>
    <t>Fiscal Year</t>
  </si>
  <si>
    <t>Union Hospital of Cecil County</t>
  </si>
  <si>
    <t>St. Joseph's Hospital</t>
  </si>
  <si>
    <t>Doctors Community Hospital</t>
  </si>
  <si>
    <t>Kilby Farms, LLC</t>
  </si>
  <si>
    <t>Gaylord</t>
  </si>
  <si>
    <t>WR Grace</t>
  </si>
  <si>
    <t>8250 Georgia Ave</t>
  </si>
  <si>
    <t>Adventist WOMC</t>
  </si>
  <si>
    <t>IBBR (UMD)</t>
  </si>
  <si>
    <t>Medimmune</t>
  </si>
  <si>
    <t>Baltimore Washington Medical Center</t>
  </si>
  <si>
    <t>Peninsula Regional Medical Center</t>
  </si>
  <si>
    <t>Montgomery County Public Safety Headquarters</t>
  </si>
  <si>
    <t>Montgomery County Correctional Facility</t>
  </si>
  <si>
    <t>County</t>
  </si>
  <si>
    <t>Seema Hospitality, LLC (Best Western)</t>
  </si>
  <si>
    <t>Lila Enterprises, LLC (Country Inn &amp; Suites)</t>
  </si>
  <si>
    <t>Active Projects</t>
  </si>
  <si>
    <t>University of Maryland Medical System (Capital Region Medical Center)</t>
  </si>
  <si>
    <t>Anne Arundel Medical Center</t>
  </si>
  <si>
    <t>MORF, I LLC (Formerly BTS Bioenergy, Inc.)</t>
  </si>
  <si>
    <t>Greater Baltimore Medical Center</t>
  </si>
  <si>
    <t>Kaiser Permanente-Rockville Greenfield Lab</t>
  </si>
  <si>
    <t>Lila Management, LLC (Microtel)</t>
  </si>
  <si>
    <t>Montgomery County MLK Swim Center</t>
  </si>
  <si>
    <t>Takoma Overlook Condominium Association</t>
  </si>
  <si>
    <t>Washington Suburban Sanitary Commission</t>
  </si>
  <si>
    <t>Ripley West, LLC</t>
  </si>
  <si>
    <t>Old Georgetown Rd Project, LLC</t>
  </si>
  <si>
    <t>Adventist Healthcare, Inc. (Shady Grove)</t>
  </si>
  <si>
    <t>EQR-Edgemoor, LLC</t>
  </si>
  <si>
    <t>ITility, LLC</t>
  </si>
  <si>
    <t>District Farms, LLC</t>
  </si>
  <si>
    <t>Beckton Dickinson and Company</t>
  </si>
  <si>
    <t>Hickory Plains, LLC</t>
  </si>
  <si>
    <t>Redmed, LLC</t>
  </si>
  <si>
    <t>Housing Authority of Baltimore City</t>
  </si>
  <si>
    <t>University of Maryland Medical System (UMMC)</t>
  </si>
  <si>
    <t>Housing Opportunities Commission of Montgomery County</t>
  </si>
  <si>
    <t>Total</t>
  </si>
  <si>
    <t>System Size (kW)</t>
  </si>
  <si>
    <t>Grant Total (All Projects)</t>
  </si>
  <si>
    <t>Cecil</t>
  </si>
  <si>
    <t>Montgomery</t>
  </si>
  <si>
    <t>Baltimore</t>
  </si>
  <si>
    <t>Baltimore City</t>
  </si>
  <si>
    <t>Queen Anne's</t>
  </si>
  <si>
    <t>Wicomico</t>
  </si>
  <si>
    <t>Baltimore County</t>
  </si>
  <si>
    <t>Frederick</t>
  </si>
  <si>
    <t>Prince George's</t>
  </si>
  <si>
    <t>Anne Arundel</t>
  </si>
  <si>
    <t>Howard</t>
  </si>
  <si>
    <t>Somerset</t>
  </si>
  <si>
    <t>*Note: Updated 04 Nov 2021 - Corrected to 200 kW from 220 kW.</t>
  </si>
  <si>
    <t>Vicinity Energy Baltimore Heating, LLP</t>
  </si>
  <si>
    <t>TCR2 Therapeutics,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</si>
</sst>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2" fillId="0" borderId="2" xfId="0" applyNumberFormat="1" applyFont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3" fontId="2" fillId="0" borderId="7" xfId="0" applyNumberFormat="1" applyFont="1" applyBorder="1"/>
    <xf numFmtId="164" fontId="2" fillId="0" borderId="8" xfId="1" applyNumberFormat="1" applyFont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3" fontId="0" fillId="0" borderId="8" xfId="0" applyNumberForma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1724025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83D5D-A61B-4D27-AA6C-794BD9ED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0500"/>
          <a:ext cx="17145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1</xdr:row>
      <xdr:rowOff>0</xdr:rowOff>
    </xdr:from>
    <xdr:to>
      <xdr:col>5</xdr:col>
      <xdr:colOff>666750</xdr:colOff>
      <xdr:row>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813098-8739-4D27-BCB5-8FD161AF809A}"/>
            </a:ext>
          </a:extLst>
        </xdr:cNvPr>
        <xdr:cNvSpPr txBox="1"/>
      </xdr:nvSpPr>
      <xdr:spPr>
        <a:xfrm>
          <a:off x="2533650" y="190500"/>
          <a:ext cx="79152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MARYLAND ENERGY ADMINISTRATION (MEA)</a:t>
          </a:r>
        </a:p>
        <a:p>
          <a:pPr algn="ctr"/>
          <a:r>
            <a:rPr lang="en-US" sz="1100" b="1"/>
            <a:t>COMBINED</a:t>
          </a:r>
          <a:r>
            <a:rPr lang="en-US" sz="1100" b="1" baseline="0"/>
            <a:t> HEAT AND POWER PROJECTS, ACTIVE AND COMPLETED</a:t>
          </a:r>
        </a:p>
        <a:p>
          <a:pPr algn="ctr"/>
          <a:r>
            <a:rPr lang="en-US" sz="1100" b="1" baseline="0"/>
            <a:t>FY 2015 - FY 2022</a:t>
          </a:r>
          <a:br>
            <a:rPr lang="en-US" sz="1100" b="1" baseline="0"/>
          </a:br>
          <a:br>
            <a:rPr lang="en-US" sz="1100" b="1" baseline="0"/>
          </a:br>
          <a:r>
            <a:rPr lang="en-US" sz="1100" b="1" baseline="0"/>
            <a:t>**LIST UPDATED WITH FY22 INFORMATION 07 SEP 2022**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064E-485E-4E10-88CA-B0083ADB4A0B}">
  <dimension ref="B8:G55"/>
  <sheetViews>
    <sheetView showGridLines="0" tabSelected="1" workbookViewId="0">
      <selection activeCell="B9" sqref="B9"/>
    </sheetView>
  </sheetViews>
  <sheetFormatPr defaultRowHeight="15" x14ac:dyDescent="0.25"/>
  <cols>
    <col min="1" max="1" width="4.42578125" customWidth="1"/>
    <col min="2" max="2" width="65.140625" customWidth="1"/>
    <col min="3" max="13" width="25.7109375" customWidth="1"/>
  </cols>
  <sheetData>
    <row r="8" spans="2:7" x14ac:dyDescent="0.25">
      <c r="B8" s="28" t="s">
        <v>0</v>
      </c>
      <c r="C8" s="28"/>
      <c r="D8" s="28"/>
      <c r="E8" s="28"/>
      <c r="F8" s="28"/>
    </row>
    <row r="9" spans="2:7" x14ac:dyDescent="0.25">
      <c r="B9" s="2" t="s">
        <v>1</v>
      </c>
      <c r="C9" s="21" t="s">
        <v>3</v>
      </c>
      <c r="D9" s="21" t="s">
        <v>18</v>
      </c>
      <c r="E9" s="2" t="s">
        <v>44</v>
      </c>
      <c r="F9" s="2" t="s">
        <v>2</v>
      </c>
    </row>
    <row r="10" spans="2:7" x14ac:dyDescent="0.25">
      <c r="B10" s="3" t="s">
        <v>4</v>
      </c>
      <c r="C10" s="22">
        <v>2015</v>
      </c>
      <c r="D10" s="22" t="s">
        <v>46</v>
      </c>
      <c r="E10" s="4">
        <v>1200</v>
      </c>
      <c r="F10" s="10">
        <v>464700</v>
      </c>
    </row>
    <row r="11" spans="2:7" x14ac:dyDescent="0.25">
      <c r="B11" s="3" t="s">
        <v>5</v>
      </c>
      <c r="C11" s="22">
        <v>2015</v>
      </c>
      <c r="D11" s="22" t="s">
        <v>48</v>
      </c>
      <c r="E11" s="4">
        <v>2000</v>
      </c>
      <c r="F11" s="10">
        <v>464700</v>
      </c>
    </row>
    <row r="12" spans="2:7" x14ac:dyDescent="0.25">
      <c r="B12" s="3" t="s">
        <v>14</v>
      </c>
      <c r="C12" s="22">
        <v>2015</v>
      </c>
      <c r="D12" s="22" t="s">
        <v>55</v>
      </c>
      <c r="E12" s="4">
        <v>2000</v>
      </c>
      <c r="F12" s="10">
        <v>464700</v>
      </c>
    </row>
    <row r="13" spans="2:7" x14ac:dyDescent="0.25">
      <c r="B13" s="3" t="s">
        <v>15</v>
      </c>
      <c r="C13" s="22">
        <v>2016</v>
      </c>
      <c r="D13" s="22" t="s">
        <v>51</v>
      </c>
      <c r="E13" s="4">
        <v>3120</v>
      </c>
      <c r="F13" s="10">
        <v>494320</v>
      </c>
    </row>
    <row r="14" spans="2:7" x14ac:dyDescent="0.25">
      <c r="B14" s="3" t="s">
        <v>6</v>
      </c>
      <c r="C14" s="22">
        <v>2016</v>
      </c>
      <c r="D14" s="22" t="s">
        <v>54</v>
      </c>
      <c r="E14" s="4">
        <v>1200</v>
      </c>
      <c r="F14" s="10">
        <v>494320</v>
      </c>
    </row>
    <row r="15" spans="2:7" x14ac:dyDescent="0.25">
      <c r="B15" s="3" t="s">
        <v>16</v>
      </c>
      <c r="C15" s="22">
        <v>2016</v>
      </c>
      <c r="D15" s="22" t="s">
        <v>47</v>
      </c>
      <c r="E15" s="3">
        <v>800</v>
      </c>
      <c r="F15" s="10">
        <v>344250</v>
      </c>
    </row>
    <row r="16" spans="2:7" x14ac:dyDescent="0.25">
      <c r="B16" s="3" t="s">
        <v>17</v>
      </c>
      <c r="C16" s="22">
        <v>2016</v>
      </c>
      <c r="D16" s="22" t="s">
        <v>47</v>
      </c>
      <c r="E16" s="3">
        <v>200</v>
      </c>
      <c r="F16" s="10">
        <v>105000</v>
      </c>
      <c r="G16" s="23" t="s">
        <v>58</v>
      </c>
    </row>
    <row r="17" spans="2:6" x14ac:dyDescent="0.25">
      <c r="B17" s="3" t="s">
        <v>7</v>
      </c>
      <c r="C17" s="22">
        <v>2016</v>
      </c>
      <c r="D17" s="22" t="s">
        <v>46</v>
      </c>
      <c r="E17" s="3">
        <v>225</v>
      </c>
      <c r="F17" s="10">
        <v>115500</v>
      </c>
    </row>
    <row r="18" spans="2:6" x14ac:dyDescent="0.25">
      <c r="B18" s="3" t="s">
        <v>8</v>
      </c>
      <c r="C18" s="22">
        <v>2017</v>
      </c>
      <c r="D18" s="22" t="s">
        <v>54</v>
      </c>
      <c r="E18" s="4">
        <v>6000</v>
      </c>
      <c r="F18" s="10">
        <v>500000</v>
      </c>
    </row>
    <row r="19" spans="2:6" x14ac:dyDescent="0.25">
      <c r="B19" s="3" t="s">
        <v>9</v>
      </c>
      <c r="C19" s="22">
        <v>2017</v>
      </c>
      <c r="D19" s="22" t="s">
        <v>49</v>
      </c>
      <c r="E19" s="4">
        <v>4970</v>
      </c>
      <c r="F19" s="10">
        <v>500000</v>
      </c>
    </row>
    <row r="20" spans="2:6" x14ac:dyDescent="0.25">
      <c r="B20" s="3" t="s">
        <v>10</v>
      </c>
      <c r="C20" s="22">
        <v>2017</v>
      </c>
      <c r="D20" s="22" t="s">
        <v>47</v>
      </c>
      <c r="E20" s="3">
        <v>150</v>
      </c>
      <c r="F20" s="10">
        <v>82500</v>
      </c>
    </row>
    <row r="21" spans="2:6" x14ac:dyDescent="0.25">
      <c r="B21" s="3" t="s">
        <v>11</v>
      </c>
      <c r="C21" s="22">
        <v>2017</v>
      </c>
      <c r="D21" s="22" t="s">
        <v>47</v>
      </c>
      <c r="E21" s="4">
        <v>1065</v>
      </c>
      <c r="F21" s="10">
        <v>425000</v>
      </c>
    </row>
    <row r="22" spans="2:6" x14ac:dyDescent="0.25">
      <c r="B22" s="3" t="s">
        <v>12</v>
      </c>
      <c r="C22" s="22">
        <v>2017</v>
      </c>
      <c r="D22" s="22" t="s">
        <v>47</v>
      </c>
      <c r="E22" s="3">
        <v>45</v>
      </c>
      <c r="F22" s="10">
        <v>25875</v>
      </c>
    </row>
    <row r="23" spans="2:6" x14ac:dyDescent="0.25">
      <c r="B23" s="3" t="s">
        <v>13</v>
      </c>
      <c r="C23" s="22">
        <v>2017</v>
      </c>
      <c r="D23" s="22" t="s">
        <v>47</v>
      </c>
      <c r="E23" s="4">
        <v>2500</v>
      </c>
      <c r="F23" s="10">
        <v>500000</v>
      </c>
    </row>
    <row r="24" spans="2:6" x14ac:dyDescent="0.25">
      <c r="B24" s="3" t="s">
        <v>24</v>
      </c>
      <c r="C24" s="22">
        <v>2018</v>
      </c>
      <c r="D24" s="22" t="s">
        <v>56</v>
      </c>
      <c r="E24" s="4">
        <v>1100</v>
      </c>
      <c r="F24" s="10">
        <v>467500</v>
      </c>
    </row>
    <row r="25" spans="2:6" x14ac:dyDescent="0.25">
      <c r="B25" s="3" t="s">
        <v>19</v>
      </c>
      <c r="C25" s="22">
        <v>2019</v>
      </c>
      <c r="D25" s="22" t="s">
        <v>50</v>
      </c>
      <c r="E25" s="3">
        <v>20</v>
      </c>
      <c r="F25" s="10">
        <v>75000</v>
      </c>
    </row>
    <row r="26" spans="2:6" x14ac:dyDescent="0.25">
      <c r="B26" s="3" t="s">
        <v>20</v>
      </c>
      <c r="C26" s="22">
        <v>2019</v>
      </c>
      <c r="D26" s="22" t="s">
        <v>51</v>
      </c>
      <c r="E26" s="4">
        <v>35</v>
      </c>
      <c r="F26" s="10">
        <v>75000</v>
      </c>
    </row>
    <row r="27" spans="2:6" x14ac:dyDescent="0.25">
      <c r="B27" s="24" t="s">
        <v>27</v>
      </c>
      <c r="C27" s="25">
        <v>2019</v>
      </c>
      <c r="D27" s="25" t="s">
        <v>51</v>
      </c>
      <c r="E27" s="24">
        <v>35</v>
      </c>
      <c r="F27" s="26">
        <v>75000</v>
      </c>
    </row>
    <row r="28" spans="2:6" x14ac:dyDescent="0.25">
      <c r="B28" s="3" t="s">
        <v>29</v>
      </c>
      <c r="C28" s="22">
        <v>2019</v>
      </c>
      <c r="D28" s="22" t="s">
        <v>47</v>
      </c>
      <c r="E28" s="3">
        <v>60</v>
      </c>
      <c r="F28" s="10">
        <v>77000</v>
      </c>
    </row>
    <row r="29" spans="2:6" s="1" customFormat="1" x14ac:dyDescent="0.25">
      <c r="B29" s="13" t="s">
        <v>43</v>
      </c>
      <c r="C29" s="14"/>
      <c r="D29" s="15"/>
      <c r="E29" s="16">
        <f>SUM(E10:E28)</f>
        <v>26725</v>
      </c>
      <c r="F29" s="17">
        <f>SUM(F10:F28)</f>
        <v>5750365</v>
      </c>
    </row>
    <row r="31" spans="2:6" x14ac:dyDescent="0.25">
      <c r="B31" s="29" t="s">
        <v>21</v>
      </c>
      <c r="C31" s="29"/>
      <c r="D31" s="29"/>
      <c r="E31" s="29"/>
      <c r="F31" s="29"/>
    </row>
    <row r="32" spans="2:6" x14ac:dyDescent="0.25">
      <c r="B32" s="2" t="s">
        <v>1</v>
      </c>
      <c r="C32" s="21" t="s">
        <v>3</v>
      </c>
      <c r="D32" s="21" t="s">
        <v>18</v>
      </c>
      <c r="E32" s="2" t="s">
        <v>44</v>
      </c>
      <c r="F32" s="2" t="s">
        <v>2</v>
      </c>
    </row>
    <row r="33" spans="2:6" ht="15" customHeight="1" x14ac:dyDescent="0.25">
      <c r="B33" s="5" t="s">
        <v>22</v>
      </c>
      <c r="C33" s="22">
        <v>2018</v>
      </c>
      <c r="D33" s="22" t="s">
        <v>54</v>
      </c>
      <c r="E33" s="4">
        <v>2000</v>
      </c>
      <c r="F33" s="10">
        <v>500000</v>
      </c>
    </row>
    <row r="34" spans="2:6" x14ac:dyDescent="0.25">
      <c r="B34" s="3" t="s">
        <v>23</v>
      </c>
      <c r="C34" s="22">
        <v>2018</v>
      </c>
      <c r="D34" s="22" t="s">
        <v>55</v>
      </c>
      <c r="E34" s="4">
        <v>2500</v>
      </c>
      <c r="F34" s="10">
        <v>500000</v>
      </c>
    </row>
    <row r="35" spans="2:6" x14ac:dyDescent="0.25">
      <c r="B35" s="3" t="s">
        <v>25</v>
      </c>
      <c r="C35" s="22">
        <v>2018</v>
      </c>
      <c r="D35" s="22" t="s">
        <v>52</v>
      </c>
      <c r="E35" s="4">
        <v>3000</v>
      </c>
      <c r="F35" s="10">
        <v>500000</v>
      </c>
    </row>
    <row r="36" spans="2:6" x14ac:dyDescent="0.25">
      <c r="B36" s="3" t="s">
        <v>26</v>
      </c>
      <c r="C36" s="22">
        <v>2019</v>
      </c>
      <c r="D36" s="22" t="s">
        <v>47</v>
      </c>
      <c r="E36" s="3">
        <v>900</v>
      </c>
      <c r="F36" s="10">
        <v>405000</v>
      </c>
    </row>
    <row r="37" spans="2:6" x14ac:dyDescent="0.25">
      <c r="B37" s="3" t="s">
        <v>59</v>
      </c>
      <c r="C37" s="22">
        <v>2019</v>
      </c>
      <c r="D37" s="22" t="s">
        <v>49</v>
      </c>
      <c r="E37" s="4">
        <v>11300</v>
      </c>
      <c r="F37" s="10">
        <v>500000</v>
      </c>
    </row>
    <row r="38" spans="2:6" x14ac:dyDescent="0.25">
      <c r="B38" s="3" t="s">
        <v>28</v>
      </c>
      <c r="C38" s="22">
        <v>2019</v>
      </c>
      <c r="D38" s="22" t="s">
        <v>47</v>
      </c>
      <c r="E38" s="3">
        <v>75</v>
      </c>
      <c r="F38" s="10">
        <v>49500</v>
      </c>
    </row>
    <row r="39" spans="2:6" x14ac:dyDescent="0.25">
      <c r="B39" s="3" t="s">
        <v>30</v>
      </c>
      <c r="C39" s="22">
        <v>2020</v>
      </c>
      <c r="D39" s="22" t="s">
        <v>54</v>
      </c>
      <c r="E39" s="4">
        <v>3100</v>
      </c>
      <c r="F39" s="10">
        <v>351750</v>
      </c>
    </row>
    <row r="40" spans="2:6" x14ac:dyDescent="0.25">
      <c r="B40" s="3" t="s">
        <v>31</v>
      </c>
      <c r="C40" s="22">
        <v>2020</v>
      </c>
      <c r="D40" s="22" t="s">
        <v>47</v>
      </c>
      <c r="E40" s="3">
        <v>150</v>
      </c>
      <c r="F40" s="10">
        <v>82500</v>
      </c>
    </row>
    <row r="41" spans="2:6" x14ac:dyDescent="0.25">
      <c r="B41" s="3" t="s">
        <v>32</v>
      </c>
      <c r="C41" s="22">
        <v>2020</v>
      </c>
      <c r="D41" s="22" t="s">
        <v>47</v>
      </c>
      <c r="E41" s="3">
        <v>75</v>
      </c>
      <c r="F41" s="10">
        <v>43125</v>
      </c>
    </row>
    <row r="42" spans="2:6" x14ac:dyDescent="0.25">
      <c r="B42" s="3" t="s">
        <v>33</v>
      </c>
      <c r="C42" s="22">
        <v>2020</v>
      </c>
      <c r="D42" s="22" t="s">
        <v>47</v>
      </c>
      <c r="E42" s="4">
        <v>2282</v>
      </c>
      <c r="F42" s="10">
        <v>500000</v>
      </c>
    </row>
    <row r="43" spans="2:6" x14ac:dyDescent="0.25">
      <c r="B43" s="3" t="s">
        <v>34</v>
      </c>
      <c r="C43" s="22">
        <v>2020</v>
      </c>
      <c r="D43" s="22" t="s">
        <v>47</v>
      </c>
      <c r="E43" s="3">
        <v>35</v>
      </c>
      <c r="F43" s="10">
        <v>39912</v>
      </c>
    </row>
    <row r="44" spans="2:6" x14ac:dyDescent="0.25">
      <c r="B44" s="3" t="s">
        <v>42</v>
      </c>
      <c r="C44" s="22">
        <v>2020</v>
      </c>
      <c r="D44" s="22" t="s">
        <v>47</v>
      </c>
      <c r="E44" s="3">
        <v>150</v>
      </c>
      <c r="F44" s="10">
        <v>82500</v>
      </c>
    </row>
    <row r="45" spans="2:6" x14ac:dyDescent="0.25">
      <c r="B45" s="3" t="s">
        <v>35</v>
      </c>
      <c r="C45" s="22">
        <v>2021</v>
      </c>
      <c r="D45" s="22" t="s">
        <v>57</v>
      </c>
      <c r="E45" s="3">
        <v>27</v>
      </c>
      <c r="F45" s="10">
        <v>120000</v>
      </c>
    </row>
    <row r="46" spans="2:6" x14ac:dyDescent="0.25">
      <c r="B46" s="3" t="s">
        <v>41</v>
      </c>
      <c r="C46" s="22">
        <v>2021</v>
      </c>
      <c r="D46" s="22" t="s">
        <v>49</v>
      </c>
      <c r="E46" s="4">
        <v>1982</v>
      </c>
      <c r="F46" s="10">
        <v>650000</v>
      </c>
    </row>
    <row r="47" spans="2:6" x14ac:dyDescent="0.25">
      <c r="B47" s="3" t="s">
        <v>36</v>
      </c>
      <c r="C47" s="22">
        <v>2021</v>
      </c>
      <c r="D47" s="22" t="s">
        <v>53</v>
      </c>
      <c r="E47" s="3">
        <v>894</v>
      </c>
      <c r="F47" s="10">
        <v>491700</v>
      </c>
    </row>
    <row r="48" spans="2:6" x14ac:dyDescent="0.25">
      <c r="B48" s="3" t="s">
        <v>37</v>
      </c>
      <c r="C48" s="22">
        <v>2021</v>
      </c>
      <c r="D48" s="22" t="s">
        <v>52</v>
      </c>
      <c r="E48" s="4">
        <v>1500</v>
      </c>
      <c r="F48" s="10">
        <v>650000</v>
      </c>
    </row>
    <row r="49" spans="2:6" x14ac:dyDescent="0.25">
      <c r="B49" s="3" t="s">
        <v>38</v>
      </c>
      <c r="C49" s="22">
        <v>2021</v>
      </c>
      <c r="D49" s="22" t="s">
        <v>53</v>
      </c>
      <c r="E49" s="4">
        <v>6187</v>
      </c>
      <c r="F49" s="10">
        <v>600000</v>
      </c>
    </row>
    <row r="50" spans="2:6" x14ac:dyDescent="0.25">
      <c r="B50" s="3" t="s">
        <v>39</v>
      </c>
      <c r="C50" s="22">
        <v>2021</v>
      </c>
      <c r="D50" s="22" t="s">
        <v>49</v>
      </c>
      <c r="E50" s="4">
        <v>2000</v>
      </c>
      <c r="F50" s="10">
        <v>317300</v>
      </c>
    </row>
    <row r="51" spans="2:6" x14ac:dyDescent="0.25">
      <c r="B51" s="3" t="s">
        <v>40</v>
      </c>
      <c r="C51" s="22">
        <v>2021</v>
      </c>
      <c r="D51" s="22" t="s">
        <v>49</v>
      </c>
      <c r="E51" s="3">
        <v>180</v>
      </c>
      <c r="F51" s="10">
        <v>108000</v>
      </c>
    </row>
    <row r="52" spans="2:6" x14ac:dyDescent="0.25">
      <c r="B52" s="24" t="s">
        <v>60</v>
      </c>
      <c r="C52" s="25">
        <v>2022</v>
      </c>
      <c r="D52" s="25" t="s">
        <v>47</v>
      </c>
      <c r="E52" s="27">
        <v>1000</v>
      </c>
      <c r="F52" s="26">
        <v>550000</v>
      </c>
    </row>
    <row r="53" spans="2:6" s="1" customFormat="1" x14ac:dyDescent="0.25">
      <c r="B53" s="18" t="s">
        <v>43</v>
      </c>
      <c r="C53" s="19"/>
      <c r="D53" s="20"/>
      <c r="E53" s="16">
        <f>SUM(E33:E52)</f>
        <v>39337</v>
      </c>
      <c r="F53" s="17">
        <f>SUM(F33:F52)</f>
        <v>7041287</v>
      </c>
    </row>
    <row r="54" spans="2:6" x14ac:dyDescent="0.25">
      <c r="F54" s="12"/>
    </row>
    <row r="55" spans="2:6" s="1" customFormat="1" x14ac:dyDescent="0.25">
      <c r="B55" s="7" t="s">
        <v>45</v>
      </c>
      <c r="C55" s="8"/>
      <c r="D55" s="9"/>
      <c r="E55" s="6">
        <f>SUM(E29,E53)</f>
        <v>66062</v>
      </c>
      <c r="F55" s="11">
        <f>SUM(F29,F53)</f>
        <v>12791652</v>
      </c>
    </row>
  </sheetData>
  <sheetProtection algorithmName="SHA-512" hashValue="e0eexQ94o6hH1BGkvFKRoEmT+M4WpEwJxPqx0cU1++lwUItgTTMi20kN+yh4lac95flN/q/g7SgtJyKQMjjJoA==" saltValue="N10R2ztKWbRoxRZA3dbqIg==" spinCount="100000" sheet="1" objects="1" scenarios="1"/>
  <mergeCells count="2">
    <mergeCell ref="B8:F8"/>
    <mergeCell ref="B31:F3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C57F762526A4AA726B9302DD08520" ma:contentTypeVersion="0" ma:contentTypeDescription="Create a new document." ma:contentTypeScope="" ma:versionID="880112117fe330fa7d0fa0c762a5c6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6A82A6-DE87-4314-ABC0-42CAD89130C0}"/>
</file>

<file path=customXml/itemProps2.xml><?xml version="1.0" encoding="utf-8"?>
<ds:datastoreItem xmlns:ds="http://schemas.openxmlformats.org/officeDocument/2006/customXml" ds:itemID="{55B13CE5-02F5-4F43-9291-F60654D94C8D}"/>
</file>

<file path=customXml/itemProps3.xml><?xml version="1.0" encoding="utf-8"?>
<ds:datastoreItem xmlns:ds="http://schemas.openxmlformats.org/officeDocument/2006/customXml" ds:itemID="{DA8BC88F-5182-47D6-BF5E-38A950D27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 CHP Awards FY15-FY22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Bowser</dc:creator>
  <cp:lastModifiedBy>Brandon Bowser</cp:lastModifiedBy>
  <dcterms:created xsi:type="dcterms:W3CDTF">2021-10-21T19:46:10Z</dcterms:created>
  <dcterms:modified xsi:type="dcterms:W3CDTF">2022-09-14T16:44:31Z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0x010100D9DC57F762526A4AA726B9302DD08520</vt:lpwstr>
  </property>
</Properties>
</file>